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0" windowWidth="12975" windowHeight="7635" tabRatio="892" firstSheet="10" activeTab="18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.0" sheetId="7" r:id="rId7"/>
    <sheet name="Таблица 6.1" sheetId="8" r:id="rId8"/>
    <sheet name="Таблица 6.2" sheetId="9" r:id="rId9"/>
    <sheet name="Таблица 6.3" sheetId="10" r:id="rId10"/>
    <sheet name="Таблица 6.4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.1" sheetId="17" r:id="rId17"/>
    <sheet name="Таблица 10.2" sheetId="18" r:id="rId18"/>
    <sheet name="Таблица 11" sheetId="19" r:id="rId19"/>
  </sheets>
  <definedNames/>
  <calcPr fullCalcOnLoad="1"/>
</workbook>
</file>

<file path=xl/sharedStrings.xml><?xml version="1.0" encoding="utf-8"?>
<sst xmlns="http://schemas.openxmlformats.org/spreadsheetml/2006/main" count="1514" uniqueCount="847">
  <si>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</si>
  <si>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</si>
  <si>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</si>
  <si>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</si>
  <si>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</si>
  <si>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</si>
  <si>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</si>
  <si>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</si>
  <si>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</si>
  <si>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</si>
  <si>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</si>
  <si>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</si>
  <si>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</si>
  <si>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</si>
  <si>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</si>
  <si>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</si>
  <si>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</si>
  <si>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</si>
  <si>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</si>
  <si>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</si>
  <si>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</si>
  <si>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</si>
  <si>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</si>
  <si>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</si>
  <si>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</si>
  <si>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</si>
  <si>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</si>
  <si>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</si>
  <si>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</si>
  <si>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</si>
  <si>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</si>
  <si>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</si>
  <si>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</si>
  <si>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</si>
  <si>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</si>
  <si>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</si>
  <si>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</si>
  <si>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</si>
  <si>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</si>
  <si>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</si>
  <si>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</si>
  <si>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</si>
  <si>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</si>
  <si>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</si>
  <si>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</si>
  <si>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</si>
  <si>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</si>
  <si>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</si>
  <si>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</si>
  <si>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</si>
  <si>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</si>
  <si>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</si>
  <si>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</si>
  <si>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</si>
  <si>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</si>
  <si>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</si>
  <si>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</si>
  <si>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</si>
  <si>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</si>
  <si>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2.1.3</t>
  </si>
  <si>
    <t>2.1.4</t>
  </si>
  <si>
    <t>Название конкурса</t>
  </si>
  <si>
    <t>Место проведения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</si>
  <si>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</si>
  <si>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</si>
  <si>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</si>
  <si>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</si>
  <si>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</si>
  <si>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</si>
  <si>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</si>
  <si>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</si>
  <si>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</si>
  <si>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физкуль-турно-спорт.</t>
  </si>
  <si>
    <t>естественно-науч.</t>
  </si>
  <si>
    <t>ИНФОРМАЦИОННАЯ КАРТА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</si>
  <si>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</si>
  <si>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</si>
  <si>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</si>
  <si>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</si>
  <si>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</si>
  <si>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</si>
  <si>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</si>
  <si>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</si>
  <si>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</si>
  <si>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</si>
  <si>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</si>
  <si>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</si>
  <si>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</si>
  <si>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</si>
  <si>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</si>
  <si>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</si>
  <si>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</si>
  <si>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</si>
  <si>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</si>
  <si>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</si>
  <si>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</si>
  <si>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</si>
  <si>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</si>
  <si>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</si>
  <si>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</si>
  <si>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</si>
  <si>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</si>
  <si>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</si>
  <si>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</si>
  <si>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</si>
  <si>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</si>
  <si>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</si>
  <si>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</si>
  <si>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</si>
  <si>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</si>
  <si>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</si>
  <si>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</si>
  <si>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</si>
  <si>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</si>
  <si>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</si>
  <si>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</si>
  <si>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</si>
  <si>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</si>
  <si>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</si>
  <si>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</si>
  <si>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</si>
  <si>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Количество программ по направленностям</t>
  </si>
  <si>
    <t>2.1.1</t>
  </si>
  <si>
    <t>2.1.2</t>
  </si>
  <si>
    <t>Документ-камера</t>
  </si>
  <si>
    <t>INTERNET Высокоскоростное соединение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</si>
  <si>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</si>
  <si>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</si>
  <si>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</si>
  <si>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</si>
  <si>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</si>
  <si>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</si>
  <si>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</si>
  <si>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</si>
  <si>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</si>
  <si>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</si>
  <si>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</si>
  <si>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</si>
  <si>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</si>
  <si>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</si>
  <si>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</si>
  <si>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</si>
  <si>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</si>
  <si>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</si>
  <si>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</si>
  <si>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</si>
  <si>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</si>
  <si>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</si>
  <si>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</si>
  <si>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</si>
  <si>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</si>
  <si>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</si>
  <si>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</si>
  <si>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</si>
  <si>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</si>
  <si>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</si>
  <si>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</si>
  <si>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среднее профес-сиональ-ное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</si>
  <si>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</si>
  <si>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</si>
  <si>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</si>
  <si>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</si>
  <si>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</si>
  <si>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</si>
  <si>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</si>
  <si>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</si>
  <si>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</si>
  <si>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</si>
  <si>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</si>
  <si>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</si>
  <si>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</si>
  <si>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</si>
  <si>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</si>
  <si>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</si>
  <si>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</si>
  <si>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</si>
  <si>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</si>
  <si>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</si>
  <si>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</si>
  <si>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</si>
  <si>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</si>
  <si>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</si>
  <si>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</si>
  <si>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</si>
  <si>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8.1</t>
  </si>
  <si>
    <t>8.2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</si>
  <si>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</si>
  <si>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</si>
  <si>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</si>
  <si>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</si>
  <si>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струйный</t>
  </si>
  <si>
    <t>лазерный</t>
  </si>
  <si>
    <t xml:space="preserve"> от 3 лет и более</t>
  </si>
  <si>
    <t>Относительная величина, в %</t>
  </si>
  <si>
    <t>Последняя дата обновления документа, регулирующего деятельность совета</t>
  </si>
  <si>
    <t>Всего</t>
  </si>
  <si>
    <t>1.5</t>
  </si>
  <si>
    <t>1.6</t>
  </si>
  <si>
    <t>Срок реализации</t>
  </si>
  <si>
    <t>Приложение №1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</si>
  <si>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</si>
  <si>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</si>
  <si>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</si>
  <si>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</si>
  <si>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</si>
  <si>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</si>
  <si>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</si>
  <si>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</si>
  <si>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1.2</t>
  </si>
  <si>
    <t>Детей-инвалидов</t>
  </si>
  <si>
    <t>6.1</t>
  </si>
  <si>
    <t>6.2</t>
  </si>
  <si>
    <t>(по форме № 1-ДО)</t>
  </si>
  <si>
    <t xml:space="preserve">(по форме № 1-ДО) 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</si>
  <si>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</si>
  <si>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</si>
  <si>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</si>
  <si>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</si>
  <si>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</si>
  <si>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</si>
  <si>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</si>
  <si>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</si>
  <si>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</si>
  <si>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</si>
  <si>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</si>
  <si>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</si>
  <si>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духовно-нравственного воспитания детей и подростков в организации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</si>
  <si>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</si>
  <si>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</si>
  <si>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</si>
  <si>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</si>
  <si>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</si>
  <si>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</si>
  <si>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</si>
  <si>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</si>
  <si>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</si>
  <si>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</si>
  <si>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</si>
  <si>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</si>
  <si>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</si>
  <si>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</si>
  <si>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</si>
  <si>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</si>
  <si>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</si>
  <si>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</si>
  <si>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</si>
  <si>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</si>
  <si>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</si>
  <si>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t>Возраст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</si>
  <si>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</si>
  <si>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</si>
  <si>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</si>
  <si>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</si>
  <si>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</si>
  <si>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</si>
  <si>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</si>
  <si>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</si>
  <si>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другое</t>
  </si>
  <si>
    <t>Ф.И.О. педагога (полное)</t>
  </si>
  <si>
    <t>Количество учащихся, обучающихся по данным программам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</si>
  <si>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</si>
  <si>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</si>
  <si>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</si>
  <si>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</si>
  <si>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</si>
  <si>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</si>
  <si>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</si>
  <si>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</si>
  <si>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</si>
  <si>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</si>
  <si>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</si>
  <si>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</si>
  <si>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</si>
  <si>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</si>
  <si>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</si>
  <si>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</si>
  <si>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</si>
  <si>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</si>
  <si>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</si>
  <si>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 xml:space="preserve">общее количество </t>
  </si>
  <si>
    <t>количество разработанных методических материалов</t>
  </si>
  <si>
    <t>Детей-мигрантов</t>
  </si>
  <si>
    <t>1.8</t>
  </si>
  <si>
    <t>Количество учащихся, обучающихся по программе</t>
  </si>
  <si>
    <t>3. Дата создания организации ________________</t>
  </si>
  <si>
    <t>Автор-составитель</t>
  </si>
  <si>
    <t>6.0</t>
  </si>
  <si>
    <t>№7 Сведения об объединениях в организации</t>
  </si>
  <si>
    <t>Количество учащихся по направлениям</t>
  </si>
  <si>
    <t>Награда, Ф.И. победителя*</t>
  </si>
  <si>
    <t>*</t>
  </si>
  <si>
    <t>Сведения об объединениях организации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</si>
  <si>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</si>
  <si>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</si>
  <si>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</si>
  <si>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</si>
  <si>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</si>
  <si>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</si>
  <si>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</si>
  <si>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</si>
  <si>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</si>
  <si>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4.1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</si>
  <si>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</si>
  <si>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</si>
  <si>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</si>
  <si>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</si>
  <si>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Место реализации (ОДО, ДОУ, СОШ, СПО, вуз)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</si>
  <si>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</si>
  <si>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</si>
  <si>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</si>
  <si>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</si>
  <si>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r>
      <t xml:space="preserve">из них: </t>
    </r>
    <r>
      <rPr>
        <sz val="9"/>
        <color indexed="10"/>
        <rFont val="Times New Roman"/>
        <family val="1"/>
      </rPr>
      <t>педагогов-психологов</t>
    </r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</si>
  <si>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</si>
  <si>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</si>
  <si>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</si>
  <si>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</si>
  <si>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</si>
  <si>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10.1</t>
  </si>
  <si>
    <t>12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</si>
  <si>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</si>
  <si>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</si>
  <si>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</si>
  <si>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 xml:space="preserve">Количество учащихся по направлениям </t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</si>
  <si>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</si>
  <si>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</si>
  <si>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</si>
  <si>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</si>
  <si>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</si>
  <si>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</si>
  <si>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</si>
  <si>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>10.2</t>
  </si>
  <si>
    <t>Должностное лицо, ответственное за заполнение информационной карты</t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</si>
  <si>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</si>
  <si>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</si>
  <si>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</si>
  <si>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</si>
  <si>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</si>
  <si>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</si>
  <si>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</si>
  <si>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</si>
  <si>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</si>
  <si>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</si>
  <si>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</si>
  <si>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</si>
  <si>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</si>
  <si>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</si>
  <si>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Одаренных детей</t>
  </si>
  <si>
    <t>Детей с ограниченными возможностями здоровья</t>
  </si>
  <si>
    <t>Детей-сирот и детей, оставшихся без попечения родителей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</si>
  <si>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</t>
    </r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</si>
  <si>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</t>
    </r>
  </si>
  <si>
    <t>Из малообеспеченных семей</t>
  </si>
  <si>
    <t>2018-2019 уч. г.</t>
  </si>
  <si>
    <t>ноябрь 2019 г.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</si>
  <si>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01.01.2020 г.</t>
    </r>
  </si>
  <si>
    <r>
      <t xml:space="preserve">Сведения об участии педагогических работников организации в методических и профессиональных мероприятиях разного уровня в отчетном году </t>
    </r>
    <r>
      <rPr>
        <sz val="10"/>
        <color indexed="10"/>
        <rFont val="Times New Roman"/>
        <family val="1"/>
      </rPr>
      <t>(только в электронном варианте)</t>
    </r>
  </si>
  <si>
    <t>Сведения о методических материалах, разработанных в вашей организации в отчетном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</si>
  <si>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отчетном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</si>
  <si>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отчетном году </t>
    </r>
    <r>
      <rPr>
        <sz val="10"/>
        <color indexed="10"/>
        <rFont val="Times New Roman"/>
        <family val="1"/>
      </rPr>
      <t>(только в электронном варианте)</t>
    </r>
  </si>
  <si>
    <t xml:space="preserve">Сводные данные об участии детских коллективов и индивидуальных участников в российских  и международных мероприятиях  в отчетном году </t>
  </si>
  <si>
    <r>
      <t xml:space="preserve">Сводные данные о количестве участников и победителей (индивидуальные и коллективные) в мероприятиях разного уровня </t>
    </r>
    <r>
      <rPr>
        <sz val="10"/>
        <color indexed="10"/>
        <rFont val="Times New Roman"/>
        <family val="1"/>
      </rPr>
      <t>по направлениям образовательной деятельности</t>
    </r>
    <r>
      <rPr>
        <sz val="10"/>
        <rFont val="Times New Roman"/>
        <family val="1"/>
      </rPr>
      <t xml:space="preserve"> в отчетном году </t>
    </r>
  </si>
  <si>
    <t>Сведения о работе ОДО с классными руководителями в отчетном году</t>
  </si>
  <si>
    <t>№4.1 Сведения об участии педагогических работников организации в методических и профессиональных мероприятиях разного уровня в 2019 году</t>
  </si>
  <si>
    <t>Методические материалы, разработанные и утвержденные в ОДО в 2019 году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</si>
  <si>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2019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</si>
  <si>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2019 году </t>
    </r>
  </si>
  <si>
    <t xml:space="preserve">№10.1 Сводные данные об участии детских коллективов и индивидуальных участников в российских  и международных мероприятиях в 2019 году </t>
  </si>
  <si>
    <r>
      <t xml:space="preserve">№10.2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2019 году </t>
    </r>
  </si>
  <si>
    <t>Ф.И.О. педагога</t>
  </si>
  <si>
    <t>6.4</t>
  </si>
  <si>
    <t>6.5</t>
  </si>
  <si>
    <t>6.6</t>
  </si>
  <si>
    <t>6.7</t>
  </si>
  <si>
    <t>6.8</t>
  </si>
  <si>
    <t>6.9</t>
  </si>
  <si>
    <t>Общее количество программ, реализуемых в 2019-2020 учебном году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</si>
  <si>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организациях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</si>
  <si>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>в таб. №№6, 6.3, 7, 8, 8.1: направления образовательной деятельности даны в соответствии с направленностями программ согласно Приказу Минпросвещения РФ от 09.11.2018 № 196</t>
  </si>
  <si>
    <t>Самообследование</t>
  </si>
  <si>
    <t>7.0</t>
  </si>
  <si>
    <t xml:space="preserve"> №5 Сведения о методических материалах, разработанных в организации в 2019 году</t>
  </si>
  <si>
    <t xml:space="preserve">Итого </t>
  </si>
  <si>
    <t>Статьи пед. работников, опубликованные в средствах массовой информации в 2019 году</t>
  </si>
  <si>
    <t xml:space="preserve">Всего программ </t>
  </si>
  <si>
    <t>Имеет профессионально-ориентированный компонент (да, нет)</t>
  </si>
  <si>
    <t xml:space="preserve"> (указываются только программы с религиозно-культурологическим компонентом)</t>
  </si>
  <si>
    <t>Кол-во программ для одаренных детей</t>
  </si>
  <si>
    <t>Кол-во программ для детей с ограниченными возможностями здоровья</t>
  </si>
  <si>
    <t xml:space="preserve">Кол-во программ для детей с асоциальным поведением </t>
  </si>
  <si>
    <t>Кол-во программ с профессионально-ориентированным компонентом (из числа общеразвивающих)</t>
  </si>
  <si>
    <t>Сведения о различных видах реализуемых дополнительных общеобразовательных программах в отчетном году</t>
  </si>
  <si>
    <t>Кол-во программ инклюзивного образования</t>
  </si>
  <si>
    <t>направления деятельности  (кол-во)</t>
  </si>
  <si>
    <t>Направления деятельности объединений (кол-во)</t>
  </si>
  <si>
    <t>Всего объединений (групп) по направлениям (кол-во)</t>
  </si>
  <si>
    <t>* лицензия с приложением, в котором прописаны адреса реализации дополнительных общеобразовательных программ</t>
  </si>
  <si>
    <t>кол-во лицензий* на осуществление образовательной деятельности</t>
  </si>
  <si>
    <t>кол-во договоров сетевого взаимодействия</t>
  </si>
  <si>
    <r>
      <t>*При заполнении данной строки следует иметь ввиду, что если один и тот же учащийся занимается не в одном, а в нескольких объединениях, то сведения о нем повторяются столько раз, сколько объединений он посещает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</si>
  <si>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Количество сертификатов (свидетельств), выданных  по итогам обучения</t>
  </si>
  <si>
    <t xml:space="preserve">Руководитель организации                    </t>
  </si>
  <si>
    <t>________________________</t>
  </si>
  <si>
    <t>Программ для разных категорий детей (кол-во):</t>
  </si>
  <si>
    <t xml:space="preserve">Кол-во детей </t>
  </si>
  <si>
    <t>показатели</t>
  </si>
  <si>
    <t xml:space="preserve">кол-во объединений </t>
  </si>
  <si>
    <t>численность занимающихся в объединениях</t>
  </si>
  <si>
    <t>кол-во программ</t>
  </si>
  <si>
    <t>Сведения о реализации дополнительных общеобразовательных программ на базе образовательных организаций (кроме реализуемых в ОДО) в отчетном году</t>
  </si>
  <si>
    <t>№6.4 Сведения о реализации дополнительных общеобразовательных программ на базе образовательных организаций (кроме реализуемых в ОДО) в 2019 году</t>
  </si>
  <si>
    <t>№6.3 Сведения о различных видах реализуемых дополнительных общеобразовательных программ в 2019 году</t>
  </si>
  <si>
    <t xml:space="preserve">№6.1 Общие сведения о реализуемых дополнительных общеобразовательных программах в организации </t>
  </si>
  <si>
    <t xml:space="preserve">№6.2 Сведения о реализуемых дополнительных общеобразовательных программах </t>
  </si>
  <si>
    <t>№6.0  Перечень реализуемых дополнительных общеобразовательных программ в организации в 2019 году</t>
  </si>
  <si>
    <t>Перечень реализуемых дополнительных общеобразовательных программ в организации в отчетном году</t>
  </si>
  <si>
    <t>из них (из ст. 3) женщин</t>
  </si>
  <si>
    <t>из них (из ст. 14) женщин</t>
  </si>
  <si>
    <t>из них (ст.16) педаго-гическое</t>
  </si>
  <si>
    <t>из них (ст.18) педаго-гическое</t>
  </si>
  <si>
    <t xml:space="preserve"> из них (из ст. 29) пенсионеры</t>
  </si>
  <si>
    <t>из них (из ст.30) женщин</t>
  </si>
  <si>
    <r>
      <t xml:space="preserve"> из общей численности работников (из ст. 3) </t>
    </r>
    <r>
      <rPr>
        <b/>
        <sz val="8"/>
        <color indexed="10"/>
        <rFont val="Times New Roman"/>
        <family val="1"/>
      </rPr>
      <t>награжденные в отчетном году</t>
    </r>
  </si>
  <si>
    <t xml:space="preserve">Численность работников (из ст. 3) </t>
  </si>
  <si>
    <t>из общей численности работников (из ст. 3) имеют образование</t>
  </si>
  <si>
    <t>из общей численности работников (из ст. 3) имеют стаж работы</t>
  </si>
  <si>
    <t>из общей численности работников (из ст.3) находятся в возрасте (число полных лет по состоянию на 01 января отчетного года)</t>
  </si>
  <si>
    <t>из общей численности работников (из ст. 3)</t>
  </si>
  <si>
    <t>Муниципальное бюджетное учреждение дополнительного образования "Дом детского творчества"</t>
  </si>
  <si>
    <t>Оренбургская область, Красногвардейский район, с. Донское, ул. Советская, д. 103</t>
  </si>
  <si>
    <t>8 (35345) 3-12-08, 8 (35345)3-01-88</t>
  </si>
  <si>
    <t>8 (35345) 3-12-08</t>
  </si>
  <si>
    <t>krddt@yandex.ru</t>
  </si>
  <si>
    <t>01.07.1971 г.</t>
  </si>
  <si>
    <t>Агайдарова Галина Жеумбаевна</t>
  </si>
  <si>
    <t>539-п</t>
  </si>
  <si>
    <t>Администрация МО</t>
  </si>
  <si>
    <t>1888-1</t>
  </si>
  <si>
    <t>Министерство образования Оренбургской области</t>
  </si>
  <si>
    <t>18 апреля 2017</t>
  </si>
  <si>
    <t>15 декабря 2017</t>
  </si>
  <si>
    <t>8(35345) 3-12-08</t>
  </si>
  <si>
    <t>с. Донское, ул. Советская, д. 103</t>
  </si>
  <si>
    <t>http://krasddt.ucoz.ru</t>
  </si>
  <si>
    <t>http://krasddt.ucoz.ru, Главная страница, Сведения об образовательной организации, Директор, Коллектив, Новости, Направления, Образовательный процесс, Работа с кадрами, Положения, Методическая работа, Внешняя экспертиза, Электронная газета, Фотоальбомы, Безопасность</t>
  </si>
  <si>
    <t>МБУ ДО "ДДТ"</t>
  </si>
  <si>
    <t>приказ № 01/11-24</t>
  </si>
  <si>
    <t>приказ № 01/11-75а</t>
  </si>
  <si>
    <t>Веб-семинар «Тематический концерт. Методика организации и проведения»</t>
  </si>
  <si>
    <t>очно</t>
  </si>
  <si>
    <t>Областной образовательный форум «Музейная педагогика как эффективная социальная технология формирования образовательной и воспитывающей среды в образовательной организации»</t>
  </si>
  <si>
    <t>г. Бузулук, областной</t>
  </si>
  <si>
    <t>г. Оренбург, областной</t>
  </si>
  <si>
    <t>участие</t>
  </si>
  <si>
    <t xml:space="preserve">«Творчество без границ» в рамках VIII Международного фестиваля-конкурса детского и юношеского творчества «Шелковый путь» </t>
  </si>
  <si>
    <t xml:space="preserve">Областной педагогический совет работников системы дополнительного образования «Дополнительное образование – открытая перспектива» </t>
  </si>
  <si>
    <t>Мотивирующая интерактивная среда развития технологической компетентности и естественнонаучного знания как тренд современного дополнительного образования</t>
  </si>
  <si>
    <t>Первенство ПФО по спортивному туризму (ст. судья старта)</t>
  </si>
  <si>
    <t>14.06.-17.06.2019</t>
  </si>
  <si>
    <t>г. Хвалынск Саратовской области</t>
  </si>
  <si>
    <t>Первенство России по спортивному туризму дистанция на средствах передвижения – конная (ст. судья этапа)</t>
  </si>
  <si>
    <t>21.06.-23.06.2019</t>
  </si>
  <si>
    <t>с. Жигули Самарской области</t>
  </si>
  <si>
    <t>Первенство России по спортивному туризму на конных дистанциях.</t>
  </si>
  <si>
    <t>20.06-24.06.2019 г.</t>
  </si>
  <si>
    <t>XXVI Всероссийский туристский слет педагогов</t>
  </si>
  <si>
    <t>19.08-24.08.2019 г.</t>
  </si>
  <si>
    <t>Чемпионат Самарской области по спортивному туризму на конных дистанциях.</t>
  </si>
  <si>
    <t>11.10-13.10  2019 г.</t>
  </si>
  <si>
    <t xml:space="preserve">с. Кривая Лука Кинельского района Самарской области </t>
  </si>
  <si>
    <t xml:space="preserve">Перспективы развития детского движения до 2021 года </t>
  </si>
  <si>
    <t>3.11.-5.11.2019 г.</t>
  </si>
  <si>
    <t>Областной семинар повышения квалификации спортивных второй и третьей категорий по спортивному туризму (направления «Дистанции», Секретариат и служба информации»)</t>
  </si>
  <si>
    <t>07.11-09.11.2019 г.</t>
  </si>
  <si>
    <t xml:space="preserve">Межмуниципальный семинар-практикум «Технологии инклюзивного образования в современном дополнительном образовании и некоммерческом секторе «Учимся друг у друга» </t>
  </si>
  <si>
    <t>15.11.2019 г.</t>
  </si>
  <si>
    <t>г. Сорочинск, межмуниципальный</t>
  </si>
  <si>
    <t>Приоритеты воспитания и дополнительного образования в условиях реализации национального проекта «Образование»</t>
  </si>
  <si>
    <t>Веб-семинар «Формирование образовательного пространства для развития одаренных детей»</t>
  </si>
  <si>
    <t>25.12.2019 г.</t>
  </si>
  <si>
    <t>27.11.2019 г.</t>
  </si>
  <si>
    <t xml:space="preserve">Джелилова Оксана Викторовна (старший судья этапа) </t>
  </si>
  <si>
    <t>Белорецкий район респ. Башкортостан</t>
  </si>
  <si>
    <t>16.09.-20.09.2019 г.</t>
  </si>
  <si>
    <t>заочно</t>
  </si>
  <si>
    <t>Районный мастер-класс педагогических работников «Эффективные практики организации деятельности в условиях реализации ФГОС»</t>
  </si>
  <si>
    <t xml:space="preserve">29.03.2019 г. </t>
  </si>
  <si>
    <t>с. Донсоке, муниципальный</t>
  </si>
  <si>
    <t>сертификат</t>
  </si>
  <si>
    <t xml:space="preserve">Обобщение опыта работы по реализации
государственной программы «Патриотическое воспитание и допризывная
подготовка граждан Оренбургской области» на 2019-2024 годы.
</t>
  </si>
  <si>
    <t>11.12.2019 г.</t>
  </si>
  <si>
    <t>с. Донское, областной</t>
  </si>
  <si>
    <t>очно-заочно</t>
  </si>
  <si>
    <t>"Жаворонок"</t>
  </si>
  <si>
    <t>Бахтиярова Земфира Рамазановна</t>
  </si>
  <si>
    <t>разновозрастная</t>
  </si>
  <si>
    <t>художественная</t>
  </si>
  <si>
    <t>нет</t>
  </si>
  <si>
    <t>Филиал МБУ ДО "ДДТ" на базе МБОУ "Пролетарская СОШ"</t>
  </si>
  <si>
    <t>Давлетова Равиля Амировна</t>
  </si>
  <si>
    <t>"Веселинки"</t>
  </si>
  <si>
    <t>да</t>
  </si>
  <si>
    <t>"Соленое тесто"</t>
  </si>
  <si>
    <t>Манякова Татьяна Владимировна</t>
  </si>
  <si>
    <t>МБУК ЦБКС", МБУ ДО "ДДТ"</t>
  </si>
  <si>
    <t>"Волшебная нить"</t>
  </si>
  <si>
    <t>филиал МБУ ДО "ДДТ" на базе МБОУ "Токская СОШ", МБУ ДО "ДДТ"</t>
  </si>
  <si>
    <t>Юный дизайнер"</t>
  </si>
  <si>
    <t>Шарова Надежда Александровна</t>
  </si>
  <si>
    <t>Филиал МБУ ДО "ДДТ" на базе МБОУ "Подольская СОШ"</t>
  </si>
  <si>
    <t>Юный художник</t>
  </si>
  <si>
    <t>"Мастерская чудес.Изразец"</t>
  </si>
  <si>
    <t>"Смотрю на мир глазами художника"</t>
  </si>
  <si>
    <t>Сунагатуллина Татьяна Александровна</t>
  </si>
  <si>
    <t>4-7 лет</t>
  </si>
  <si>
    <t>Юртаева Елена Сергеевна</t>
  </si>
  <si>
    <t>адрес: МБОУ "Красногвардейская гимназия"</t>
  </si>
  <si>
    <t>"Бусинка"</t>
  </si>
  <si>
    <t>Луценко Ольга Викторовна</t>
  </si>
  <si>
    <t>МБУК "ЦБКС"</t>
  </si>
  <si>
    <t>"Квиллинг, квиллинг, декупаж"</t>
  </si>
  <si>
    <t>Театр моды "Школа принцесс"</t>
  </si>
  <si>
    <t>Настич Лариса Павловна</t>
  </si>
  <si>
    <t>Сабирова Хальфия Мухаметшиновна</t>
  </si>
  <si>
    <t>МБУ ДО"ДДТ"</t>
  </si>
  <si>
    <t>Соколова Неля Анатольевна</t>
  </si>
  <si>
    <t>Детский театр "Улыбка"</t>
  </si>
  <si>
    <t>адрес: МБОУ "Красногварадейская СОШ №1"</t>
  </si>
  <si>
    <t>Летов Андрей Иванович</t>
  </si>
  <si>
    <t>"Золотые ручки"</t>
  </si>
  <si>
    <t>Никитина Альфия Байбулатовна</t>
  </si>
  <si>
    <t>"Судомоделирование"</t>
  </si>
  <si>
    <t>техническая</t>
  </si>
  <si>
    <t>"НТМ"</t>
  </si>
  <si>
    <t>адрес: МБОУ "Красногвардейская гимназия", филиал МБУ ДО "ДДТ" на базе МБОУ "Подольская СОШ"</t>
  </si>
  <si>
    <t>Филиал МБУ ДО "ДДТ" на базе МБОУ "Ивановская ООШ"</t>
  </si>
  <si>
    <t>"Юный программист"</t>
  </si>
  <si>
    <t>Воронцова Людмила Александровна</t>
  </si>
  <si>
    <t>13-16 лет</t>
  </si>
  <si>
    <t>"Робототехника"</t>
  </si>
  <si>
    <t>Васильев Олег Алексеевич</t>
  </si>
  <si>
    <t>Панин Петр Васильевич</t>
  </si>
  <si>
    <t>"Юные судьи туристских соревнований"</t>
  </si>
  <si>
    <t>Козлов Денис Владимирович,</t>
  </si>
  <si>
    <t>туристско-краеведческая</t>
  </si>
  <si>
    <t>"Юные туристы-спасатели"</t>
  </si>
  <si>
    <t>начальная</t>
  </si>
  <si>
    <t>"Велотуризм"</t>
  </si>
  <si>
    <t>"Школа безопасности"</t>
  </si>
  <si>
    <t>"Спортивный туризм"</t>
  </si>
  <si>
    <t>"Краеведение"</t>
  </si>
  <si>
    <t>Крекотина Ольга Николаевна</t>
  </si>
  <si>
    <t>Бояркина Тамара Геннадиевна</t>
  </si>
  <si>
    <t>"Активисты музейного дела"</t>
  </si>
  <si>
    <t>Полонец Николай Викторович</t>
  </si>
  <si>
    <t>Филиал МБУ ДО "ДДТ" на базе МБОУ "Преображенская СОШ"</t>
  </si>
  <si>
    <t>военно-патриотический клуб "Спарта"</t>
  </si>
  <si>
    <t>Шуркеев Утар Мухтарович</t>
  </si>
  <si>
    <t>социально-педагогическая</t>
  </si>
  <si>
    <t>адрес: МБОУ "Красногврадейская СОШ №1"</t>
  </si>
  <si>
    <t>военно-патриотический клуб "Гранит"</t>
  </si>
  <si>
    <t>Долгих Алексей Сергеевич</t>
  </si>
  <si>
    <t>военно-патриотический клуб "Витязь"</t>
  </si>
  <si>
    <t>филиал МБУ ДО "ДДТ" на базе МБОУ "Токская СОШ"</t>
  </si>
  <si>
    <t>военно-патриотический клуб "Троя"</t>
  </si>
  <si>
    <t>Якимов Сергей Николаевич</t>
  </si>
  <si>
    <t>"Юные инспекторы дорожного движения"</t>
  </si>
  <si>
    <t>9-11 лет</t>
  </si>
  <si>
    <t>"Юные пожарные -спасатели"</t>
  </si>
  <si>
    <t>адрес: МБОУ "Красногвардейская СОШ №1"</t>
  </si>
  <si>
    <t>"Юные казаки"</t>
  </si>
  <si>
    <t>Вощенков Геннадий Викторович</t>
  </si>
  <si>
    <t>Филиал МБУ ДО "ДДТ" на базе МБОУ"Яшкинская СОШ"</t>
  </si>
  <si>
    <t>"Клуб любителей истории и обществознания"</t>
  </si>
  <si>
    <t>Дерябина Надежда Евгеньевна</t>
  </si>
  <si>
    <t>16-17 лет</t>
  </si>
  <si>
    <t>15-16 лет</t>
  </si>
  <si>
    <t>адрес МБОУ "Красногвардейская гимназия"</t>
  </si>
  <si>
    <t>"Школа вожатского мастерства"</t>
  </si>
  <si>
    <t>"Детство без границ"</t>
  </si>
  <si>
    <t>Наимова Вера Анатольевна</t>
  </si>
  <si>
    <t>филиал МБУ ДО "ДДТ" на базе МБОУ "Новоюласинская СОШ"</t>
  </si>
  <si>
    <t>"Практическая грамматика"</t>
  </si>
  <si>
    <t>Ильясова Гульмира Ахмаровна</t>
  </si>
  <si>
    <t>адрес: МБОУ "Красногврадейская гимназия"</t>
  </si>
  <si>
    <t>"Шахматы"</t>
  </si>
  <si>
    <t>физкультурно-спортивная</t>
  </si>
  <si>
    <t>Исанбитова Айгуль Самигулловна</t>
  </si>
  <si>
    <t>Шахматы</t>
  </si>
  <si>
    <t>"Ладья" (шахматы)</t>
  </si>
  <si>
    <t>"Азбука природы"</t>
  </si>
  <si>
    <t>10-15 лет</t>
  </si>
  <si>
    <t>естественнонаучная</t>
  </si>
  <si>
    <t>"Юный эколог"</t>
  </si>
  <si>
    <t>7-10 лет</t>
  </si>
  <si>
    <t>"Экология и химия"</t>
  </si>
  <si>
    <t>Толкачева Инна Сергеевна</t>
  </si>
  <si>
    <t>13-17 лет</t>
  </si>
  <si>
    <t>"Математика старшекласснику и абитуриенту"</t>
  </si>
  <si>
    <t>16-18 лет</t>
  </si>
  <si>
    <t>412</t>
  </si>
  <si>
    <t>Областной конкурс изобразительного творчества педагогов дополнительного образования «Осенний вернисаж»</t>
  </si>
  <si>
    <t>"Дружба" (башкирский фольклор)</t>
  </si>
  <si>
    <t>Шишкина Л.Г., Р.Р., Гайнуллина Г.Н., Шкуринская М.В., Ядрышникова М.В., Эзау Е.В.</t>
  </si>
  <si>
    <t>41-й областной туристский слет работников образования, членов профсоюзных организаций</t>
  </si>
  <si>
    <t>Шарова Надежда Александровна - диплом 3 степени</t>
  </si>
  <si>
    <t>Ильясова Раиса Салаватовна - 2 место по спортивному ориентированию</t>
  </si>
  <si>
    <t>8-15 лет</t>
  </si>
  <si>
    <t>7-17 лет</t>
  </si>
  <si>
    <t>7-14 лет</t>
  </si>
  <si>
    <t>"Веселый карандаш"</t>
  </si>
  <si>
    <t>"Волшебная кисть" (Школа Принцесс)</t>
  </si>
  <si>
    <t xml:space="preserve">Развивающие игры. Театр моды "Школа принцесс" </t>
  </si>
  <si>
    <t>Театр костюма "Виктория" (прикладное творчество)</t>
  </si>
  <si>
    <t>"Спортивные бальные танцы"</t>
  </si>
  <si>
    <t>Филиал МБУ ДО "ДДТ" на базе МБОУ "Кинзельская СОШ", филиал МБУ ДО "ДДТ" на базе МБОУ "Подольская СОШ", МБУ ДО "ДДТ"</t>
  </si>
  <si>
    <t>"Ляйсан" (башкирский фольклор)</t>
  </si>
  <si>
    <t>Ильясова Оксана Ильясовна</t>
  </si>
  <si>
    <t>7-13 лет</t>
  </si>
  <si>
    <t>филиал МБУ ДО "ДДТ" на базе МБОУ "Пушкинская ООШ"</t>
  </si>
  <si>
    <t>"Арлекино"</t>
  </si>
  <si>
    <t>Зайдуллина Зилара Рифатовна</t>
  </si>
  <si>
    <t>"ИЗО" (Малышок)</t>
  </si>
  <si>
    <t>"В гостях у сказки" (Малышок)</t>
  </si>
  <si>
    <t>"Музыкальный театр"</t>
  </si>
  <si>
    <t>9-16 лет</t>
  </si>
  <si>
    <t>филиал МБУ ДО "ДДТ на базе МБОУ "Новоюласинская СОШ"</t>
  </si>
  <si>
    <t>Темиров Артур Минибулатович</t>
  </si>
  <si>
    <t xml:space="preserve">адрес: МБОУ "Красногвардейская гимназия", филиалы МБУ ДО "ДДТ" на базе МБОУ "Староюлдашевская СОШ" </t>
  </si>
  <si>
    <t>11-14 лет</t>
  </si>
  <si>
    <t>"Программирование с элементами робототехники"</t>
  </si>
  <si>
    <t>филиал МБУ ДО "ДДТ" на базе МБДОУ "Подольский д/с"</t>
  </si>
  <si>
    <t>"От Фребеля до робота"</t>
  </si>
  <si>
    <t>9-14 лет</t>
  </si>
  <si>
    <t>11-17 лет</t>
  </si>
  <si>
    <t>12-17 лет</t>
  </si>
  <si>
    <t>военно-патриотический клуб "Олимп"</t>
  </si>
  <si>
    <t>10-17 лет</t>
  </si>
  <si>
    <t>Литвинов Николай Андреевич</t>
  </si>
  <si>
    <t>Филиал МБУ ДО "ДДТ" на базе МБОУ "Нижнекристальская СОШ"</t>
  </si>
  <si>
    <t>9-12 лет</t>
  </si>
  <si>
    <t>Бурангулова Эльвира Газизовна</t>
  </si>
  <si>
    <t>8-17 лет</t>
  </si>
  <si>
    <t>"Юные кадеты"</t>
  </si>
  <si>
    <t>12-14 лет</t>
  </si>
  <si>
    <t>12-13 лет</t>
  </si>
  <si>
    <t>Джумаева Татьяна Витальевна</t>
  </si>
  <si>
    <t>13-14 лет</t>
  </si>
  <si>
    <t>"Чудеса своими руками" (Почемучки)</t>
  </si>
  <si>
    <t xml:space="preserve">Декоративно-прикладное творчество. Театр моды "Школа принцесс" </t>
  </si>
  <si>
    <t>"Золотые ручки" (Почемучки)</t>
  </si>
  <si>
    <t>"Музыка" (Почемучки)</t>
  </si>
  <si>
    <t>Самойлова Т.И.</t>
  </si>
  <si>
    <t>Образцовый детский хореографический коллектив "Веселинки"</t>
  </si>
  <si>
    <t>Шишкина Людмила Георгиевна</t>
  </si>
  <si>
    <t>2013- присовено, 2018 - подтверждено</t>
  </si>
  <si>
    <t>Ильясова Раиса Салаватовна</t>
  </si>
  <si>
    <t xml:space="preserve">  "14"  января 2019 года</t>
  </si>
  <si>
    <t>Российский конкурс рисунков "Мы знаем, что там в космосе"</t>
  </si>
  <si>
    <t xml:space="preserve">г. Москва (дист.) </t>
  </si>
  <si>
    <t>Новосельцева Анна, диплом победителя (12 лет)</t>
  </si>
  <si>
    <t>Всероссийский конкурс рисунков "Люблю я чаепитие"</t>
  </si>
  <si>
    <t>Фризен Ева, диплом 3 место (8 лет)</t>
  </si>
  <si>
    <t>Всероссийский конкурс рисунков "Любимый мультик -2019"</t>
  </si>
  <si>
    <t>Четверикова Анна, диплом 2 место (11 лет)</t>
  </si>
  <si>
    <t>Фризен Ева, диплом 2 место (8 лет)</t>
  </si>
  <si>
    <t>Гаврикова Елизавета, диплом 3 место (8 лет)</t>
  </si>
  <si>
    <t>Всероссийский конкурс рисунков "Ай да, Пушкин!"</t>
  </si>
  <si>
    <t>Хуснутдинова Альбина, диплом 2 место (14 лет)</t>
  </si>
  <si>
    <t>Всероссийский конкурс рисунков "Любимый мультик - 2019"</t>
  </si>
  <si>
    <t>Всероссийский конкурс "Ай да, Пушкин!"</t>
  </si>
  <si>
    <t>Девяткова Ирина, диплом победителя (14 лет)</t>
  </si>
  <si>
    <t>г. Москва (дист.)</t>
  </si>
  <si>
    <t>Всероссийский конкурс детского творчества "Эти удивительные животные"</t>
  </si>
  <si>
    <t>Морохова Мария, диплом 1 место</t>
  </si>
  <si>
    <t>Всероссийский конкурс детского творчества "Мама - в этом слове солнца свет"</t>
  </si>
  <si>
    <t>Колесников Никита, диплом 1 место</t>
  </si>
  <si>
    <t>Всероссийский конкурс детского творчества "Новогодняя мастерская"</t>
  </si>
  <si>
    <t>Агишева Диана, диплом 1 место</t>
  </si>
  <si>
    <t>Всероссийский конкурс детского творчества "Мой весёлый снеговик"</t>
  </si>
  <si>
    <t>Лаврентьев Кирилл, диплом 1 место</t>
  </si>
  <si>
    <t>Всероссийский конкурс детского творчества "Зима - пора чудес"</t>
  </si>
  <si>
    <t>Ильясов Данил, диплом 1 место</t>
  </si>
  <si>
    <t>Всероссийский конкурс детского творчества "Букет к 8 марта"</t>
  </si>
  <si>
    <t>Всероссийский конкурс детского творчества "Дикие животные России"</t>
  </si>
  <si>
    <t>Бактеньязова Дарина, диплом 1 место</t>
  </si>
  <si>
    <t>Всероссийский конкурс детского творчества "Путешествия со сказкой"</t>
  </si>
  <si>
    <t>Ансамбль бального танца "Виктория"</t>
  </si>
  <si>
    <t>27 октября 2019</t>
  </si>
  <si>
    <t>Ведель Анастасия, диплом 1 степени,  (7 лет)</t>
  </si>
  <si>
    <t>14 декабря 2019</t>
  </si>
  <si>
    <t>Российские соревнования. "Открытое первенство г. Оренбурга"</t>
  </si>
  <si>
    <t>VIII Международный фестиваль-конкурс детского и юношеского творчества "Триумф"</t>
  </si>
  <si>
    <t>г. Самара (очно)</t>
  </si>
  <si>
    <t>Диплом лауреата II степени</t>
  </si>
  <si>
    <t>Диплом лауреата III степени</t>
  </si>
  <si>
    <t>Международный конкурс-фестиваль детского и молодёжного творчества "Преображение". "Золото осени"</t>
  </si>
  <si>
    <t>Диплом лауреата I степени</t>
  </si>
  <si>
    <t>Международный конкурс-творческих работ "Волшебство своими руками"</t>
  </si>
  <si>
    <t>г. Санк-Петербург (дист)</t>
  </si>
  <si>
    <t>Международный конкурс-творческих работ "Животные нашей планеты"</t>
  </si>
  <si>
    <t>Международный конкурс-творческих работ "Сказки водят хоровод"</t>
  </si>
  <si>
    <t>Исанбитова Асель, диплом 1 место (11 лет)</t>
  </si>
  <si>
    <t>Международный конкурс-творческих работ "Вперёд в космос"</t>
  </si>
  <si>
    <t>Шуркеева Алина, диплом 1 место (12 лет)</t>
  </si>
  <si>
    <t>Международный конкурс-творческих работ "Весна, весна, на улице, весенние деньки"</t>
  </si>
  <si>
    <t>VIII Международный фестиваль-конкурс детского и юношеского творчества "Шелковый путь"</t>
  </si>
  <si>
    <t>Диплом лауреата     I степени (7-13 лет)</t>
  </si>
  <si>
    <t xml:space="preserve">9 апреля 2019 </t>
  </si>
  <si>
    <t>VII Международный фестиваль-конкурс детского и юношеского творчества «Шелковый путь»</t>
  </si>
  <si>
    <t>Диплом лауреатов 2 степени, диплом лауреатов 3 степени (7-14 лет)</t>
  </si>
  <si>
    <t xml:space="preserve">22 апреля 2019 </t>
  </si>
  <si>
    <t xml:space="preserve">XXIV Межрегиональный фестиваль детских театров моды «Стиль-2019» </t>
  </si>
  <si>
    <t>г. Оренбург (очно)</t>
  </si>
  <si>
    <t>25 мая 2019</t>
  </si>
  <si>
    <t>Международный турнир по танцевальному сорту "Весенний блеск"</t>
  </si>
  <si>
    <t>Ведель Анастасия, диплом 2 степени (7 лет)</t>
  </si>
  <si>
    <t>7 апреля 2019</t>
  </si>
  <si>
    <t>Береговский Дмитрий, Ведель Анастасия, диплом 3 степени (7 лет)</t>
  </si>
  <si>
    <t>Международный турнир по танцевальному спорту "Хрустальный башмачок"</t>
  </si>
  <si>
    <t>Ведель Анастасия, диплом 1 степени, 2 степени (7 лет)</t>
  </si>
  <si>
    <t>1 декабря 2019</t>
  </si>
  <si>
    <t>Международный турнир по спортивно-бальным танцам "Снегопад - 2019"</t>
  </si>
  <si>
    <t>Ведель Анастасия, диплом 1 место (7 лет)</t>
  </si>
  <si>
    <t>ансамбль бального танца "Виктория"</t>
  </si>
  <si>
    <t>Хозиахметов Талгат Анварович</t>
  </si>
  <si>
    <t>11-14 апреля 2019</t>
  </si>
  <si>
    <t xml:space="preserve">Первенство России по стендовому судомоделизму" </t>
  </si>
  <si>
    <t xml:space="preserve"> Диплом 2-й степени в возрастной номинации 12-15 лет,     Диплом 3-й  степени в возрастной номинации 10-11 лет    </t>
  </si>
  <si>
    <t>1-7 июля 2019</t>
  </si>
  <si>
    <t>Международная Спартакиада военно-патриотических школ,клубов и объединений ПФО "Отчизны верные сыны"</t>
  </si>
  <si>
    <t xml:space="preserve">Дипломы 1-й степени в конкурсах "Бег на сто метров", "Военизированный кросс"; Дипломы 2 степени в конкурсах "Летний биатлон", "Огневой рубеж", "Сильные, ловкие, выносливые","Полоса препятствий", "Если ты остался с пострадавшим", "Мастер", "Эстафета - плавание", "Метание гранаты", "Огневой рубеж"; Дипломы 3 степени в конкурсах "Тяжело в учении - легко в бою",  "Огневой рубеж", "Экспресс-печать Спартакиады"   </t>
  </si>
  <si>
    <t>Джелилова Оксана Викторовна</t>
  </si>
  <si>
    <t>Первенство России по спортивному туризму "Дистанция конная"</t>
  </si>
  <si>
    <t xml:space="preserve">г. Санкт-Петербург (очно)  </t>
  </si>
  <si>
    <t>г. Санкт-Петербург (дист)</t>
  </si>
  <si>
    <t xml:space="preserve">Театр моды "Виктория"         </t>
  </si>
  <si>
    <t>12 ноября 2019</t>
  </si>
  <si>
    <t>Международный творческий конкурс поделки "Hand-made"</t>
  </si>
  <si>
    <r>
      <t>Х</t>
    </r>
    <r>
      <rPr>
        <sz val="11"/>
        <rFont val="Times New Roman"/>
        <family val="1"/>
      </rPr>
      <t>озиахметов Талгат Анварович</t>
    </r>
  </si>
  <si>
    <t xml:space="preserve">Бахтиярова З. Г., Капитанчук М.Н., Бондарук Л.М., Штельмах М.Н. </t>
  </si>
  <si>
    <t>адрес: МБОУ "Красногвардейская гимназия"; филиалы МБУ ДО "ДДТ" на базе МБОУ "Петровская ООШ", "Пушкинская ООШ", "Староникольская ООШ"</t>
  </si>
  <si>
    <t>Козлов Д. В., Каскинов Р.З., Райманова Э.Ш., Шенцов С.В.</t>
  </si>
  <si>
    <t>Филиалы МБУ ДО "ДДТ" на базе МБОУ "Яшкинская СОШ", МБОУ "ОШ им. Д.Юлтыя", МБОУ "Подольская СОШ", МБОУ "Кинзельская СОШ"</t>
  </si>
  <si>
    <t>Джелилова О. В., Абитаев Р.И.</t>
  </si>
  <si>
    <t>адрес: МБОУ "Красногвардейская  СОШ № 1"; Филиал МБУ ДО "ДДТ" на базе МБОУ "Староюлдашевская ООШ "</t>
  </si>
  <si>
    <t>"Школа юного музейщика"</t>
  </si>
  <si>
    <t>Полонец Н. В., Ишалина Л.Ш.</t>
  </si>
  <si>
    <t>Филиалы МБУ ДО "ДДТ" на базе МБОУ "Преображенская СОШ", на базе МБОУ "Пролетарская СОШ"</t>
  </si>
  <si>
    <t>Бояркина Т. Г., Пастухова С.Ю., Реймер Э.Э., Бондарук Л.М.</t>
  </si>
  <si>
    <t>Филиалы МБУ ДО "ДДТ" на базе МБОУ "Залесовская ООШ", МБОУ "Свердловская СОШ", МБОУ "Подольская СОШ", МБОУ "Пушкинская ООШ"</t>
  </si>
  <si>
    <t>Долгих Алексей Сергеевич, Чертухина Виктория Игоревна</t>
  </si>
  <si>
    <t>адрес: МБОУ "Красногвардейская гимназия", Филиал МБУ ДО "ДДТ" на базе МБОУ "Подольская СОШ"</t>
  </si>
  <si>
    <t>Занимательная география</t>
  </si>
  <si>
    <t xml:space="preserve">Мичкаева Г. В., Торбина Т.П., Чикинда В.И., Гайнулина А.Б. </t>
  </si>
  <si>
    <t>Филиалы МБУ ДО "ДДТ" на базе МБОУ "Ивановская ООШ", МБОУ "Нижнекристальская СОШ", МБОУ "Новоюласинская СОШ", МБОУ "Никольская СОШ"</t>
  </si>
  <si>
    <t>Шуркеев У. М</t>
  </si>
  <si>
    <t>"Малышок" (Веселая математика, АБВГДей-ка, Умники и умницы)</t>
  </si>
  <si>
    <t>"ОФП" (Почемучки)</t>
  </si>
  <si>
    <t>"Окружающий мир"</t>
  </si>
  <si>
    <t>"Ритмика" (Малышок)</t>
  </si>
  <si>
    <t>Фризен Розия Рифатовна</t>
  </si>
  <si>
    <t>"Подготовка к олимпиадам по математике"</t>
  </si>
  <si>
    <t>разновозр.</t>
  </si>
  <si>
    <t>9-15 лет</t>
  </si>
  <si>
    <t>27.07.-08.08.2019 г.</t>
  </si>
  <si>
    <t>Конный поход Iой и IVой категорий сложности по территории респ. Башкортостан</t>
  </si>
  <si>
    <t xml:space="preserve">Российские соревнования по танцевальному спорту "Бузулукский бал -2019" </t>
  </si>
  <si>
    <t>Международный конкурс по хореографии и танцевальным видам спорта "Танцевальный Олимп"</t>
  </si>
  <si>
    <t>Российский конкурс рисунков "Рисуй, ваяй в июне"</t>
  </si>
  <si>
    <t>20-24 июня 2019</t>
  </si>
  <si>
    <t>15-16 марта 2019</t>
  </si>
  <si>
    <t xml:space="preserve">7 ноября 2019 </t>
  </si>
  <si>
    <t>Театр костюма "Виктория" (сценическое движение)</t>
  </si>
  <si>
    <t>Клуб любителей истриии и обществознания</t>
  </si>
  <si>
    <t>творческое объединение</t>
  </si>
  <si>
    <t>социально-педагогоическая</t>
  </si>
  <si>
    <t>МБОУ "Красногвардейская гимнзия"</t>
  </si>
  <si>
    <t>1 чел. 12 лет (осн.)</t>
  </si>
  <si>
    <t>170 (5-КДН, ПДН)</t>
  </si>
  <si>
    <t>1 чел. 14 лет (осн.)</t>
  </si>
  <si>
    <t>1 чел. 10 лет (нач.)</t>
  </si>
  <si>
    <t>1 чел. 11 лет (осн.)</t>
  </si>
  <si>
    <t>1 чел.   8 лет (нач.)</t>
  </si>
  <si>
    <t>1 чел.   9 лет (нач.)</t>
  </si>
  <si>
    <t xml:space="preserve">1 чел.   8 лет (нач.) </t>
  </si>
  <si>
    <t>2 чел. 11 лет (осн.)</t>
  </si>
  <si>
    <t>Станиславская Виолетта, диплом победителя (11 лет); Ижбульдин Нурлан, диплом 2 место (11 лет)</t>
  </si>
  <si>
    <t>2 чел. 14 лет (осн.)</t>
  </si>
  <si>
    <t>Хуснутдинова Альбина, диплом победителя (14 лет); Девяткова Ирина, диплом 3 место (12 лет)</t>
  </si>
  <si>
    <t>Вечерина Валерия, диплом победителя(9 лет); Ильясова Сабина,  диплом 2 место (8 лет); Ребус Анна, диплом 2 место (10 лет); Осокин Дмитрий, диплом 3 место (12 лет)</t>
  </si>
  <si>
    <t xml:space="preserve">3 чел.   8-10 лет (нач.),  чел. 12 лет (осн.) </t>
  </si>
  <si>
    <t>2 чел.   8-9 лет (нач.)</t>
  </si>
  <si>
    <t>Ильясова Сабина, диплом победителя (8 лет); Вечерина Валерия, диплом 2 место (9 лет)</t>
  </si>
  <si>
    <t>Четверикова Анна, диплом победителя (10 лет); Терновская Ангелина, диплом победителя (13 лет); Осокин Дмитрий, диплом победителя (12 лет); Пыхонина Дарья, диплом 3 место (12 лет)</t>
  </si>
  <si>
    <t>1 чел. 10 лет (нач.), 3 чел 12-13 лет (осн.)</t>
  </si>
  <si>
    <t>Грибань Кира, диплом 2 место (8 лет); Скоробогатова Дарья, диплом 3 место (12 лет)</t>
  </si>
  <si>
    <t>1 чел. 8 лет (нач.), 1 чел. 12 лет (осн.)</t>
  </si>
  <si>
    <t>Станиславская Виолетта, диплом 2 место (11 лет); Девяткова Ирина, диплом 2 место (14 лет)</t>
  </si>
  <si>
    <t>2 чел. 11-14 лет (осн.)</t>
  </si>
  <si>
    <t>Василенко Дарья, диплом 2 место  (10 лет);Девяткова Ирина, диплом победителя, диплом 2 место (14 лет); Кутуева Сабрина, диплом 3 место (14 лет)</t>
  </si>
  <si>
    <t>1 чел. 10 лет (нач.), 2 чел. 14 лет (осн.)</t>
  </si>
  <si>
    <t>Агишева Милена, диплом 1 место; Морохова Мария, диплом 1 место; Сомова Доминика, диплом 1 место</t>
  </si>
  <si>
    <t>1 чел.   7 лет (нач.), 2 чел. 11 лет (осн.)</t>
  </si>
  <si>
    <t>Агишева Диана, диплом 1 место; Ильясова Зарина, диплом 1 место; Давлетова Арианна, диплом 1 место; Радченко Юлия,  диплом 1 место</t>
  </si>
  <si>
    <t>4 чел.   9 лет (нач.)</t>
  </si>
  <si>
    <t>1 чел.   7 лет (дошк.)</t>
  </si>
  <si>
    <t>Ведель Анастасия, диплом 1, степени, диплом 1 степени, диплом 2 степени, диплом 5 место; Пикалова Амалия, диплом 2 место</t>
  </si>
  <si>
    <t>2 чел.  6-7 лет (дошк.)</t>
  </si>
  <si>
    <t>5 чел. 12-15 лет (осн.), 5 чел. 10 лет (нач.)</t>
  </si>
  <si>
    <t>ДО "Спарта"</t>
  </si>
  <si>
    <t>6 чел 14-15 лет (осн.), 3 чел 16 лет (средн.)</t>
  </si>
  <si>
    <t>1 чел. 17 лет (средн.)</t>
  </si>
  <si>
    <t>12 чел. 7-8 лет (нач.)</t>
  </si>
  <si>
    <t>12 чел. 11-14 лет (осн.)</t>
  </si>
  <si>
    <t>9 чел. 10 лет (нач.), 4 чел 11 лет (осн.)</t>
  </si>
  <si>
    <t>образцовый детский коллектив "Веселинки"</t>
  </si>
  <si>
    <t>11 чел. 7-8 лет (нач.)</t>
  </si>
  <si>
    <t>3 чел. 10 лет (нач.)</t>
  </si>
  <si>
    <t>Данилова Анастасия, диплом 1 место(10 лет); Бикбова Дина, диплом 1 место (10 лет); Хафизова Диана, диплом 1 место (10 лет)</t>
  </si>
  <si>
    <t>1 чел.   9 лет (нач.), 1 чел. 11 лет (осн.)</t>
  </si>
  <si>
    <t>Мартенс Юлия, диплом 2 место (9 лет); Морохова Мария, диплом 1 место (11 лет)</t>
  </si>
  <si>
    <t>Ивченко Елизавета, диплом 1 место (9 лет )</t>
  </si>
  <si>
    <t>5 чел. 7-10 лет (осн.), 2 чел. 11-15 лет (осн.)</t>
  </si>
  <si>
    <t xml:space="preserve">10 чел. 7-10 лет (нач.), 4 чел. 11-15 лет (осн.)   </t>
  </si>
  <si>
    <t>9 чел. 4-6 лет (дошк.), 7 чел. 7-10 лет (нач.), 4 чел. 16-17 лет (средн.)</t>
  </si>
  <si>
    <t>Диплом 1 степени, диплом 2 степени (7-17 лет)</t>
  </si>
  <si>
    <t>2 чел.   7 лет (дошк.)</t>
  </si>
  <si>
    <t>4 чел. 10 лет (нач.)</t>
  </si>
  <si>
    <t>г.Москва    (дист.)</t>
  </si>
  <si>
    <t xml:space="preserve">Фризен Яков - диплом 1-й степени, Руцкая Виктория - диплом 1-й степени </t>
  </si>
  <si>
    <t>Чертухина Елизавета, диплом победителя (10 лет); Осокин Дмитрий, диплом 3 место (12 лет); Гараева Луиза, диплом победителя (13 лет); Хуснутдинова Альбина, диплом 3 место (14 лет); Асомутдинова Дарья, диплом 2 место (11 лет); Попова Неда, диплом 3 место (12 лет)</t>
  </si>
  <si>
    <t>1 чел. 10 лет (нач.), 5 чел. 11-14 лет (осн.)</t>
  </si>
  <si>
    <t>ДО "Солёное тесто"</t>
  </si>
  <si>
    <t>ДО "Начальное техническое моделирование"</t>
  </si>
  <si>
    <t>ДО "Юный дизайнер"</t>
  </si>
  <si>
    <t>ДО "Юный художник"</t>
  </si>
  <si>
    <t>ДО "Изразец"</t>
  </si>
  <si>
    <t>ДО "Волшебные ниточки"</t>
  </si>
  <si>
    <t>ДО "Судомоделирование"</t>
  </si>
  <si>
    <t>ДО "Спортивный туризм"</t>
  </si>
  <si>
    <t>Гайсин Ильсур, 3 место (17 лет)</t>
  </si>
  <si>
    <t>г. Санкт-Петербург (дист.)</t>
  </si>
  <si>
    <t>г. Бузулук (очно)</t>
  </si>
  <si>
    <t>г.Москва (очно)</t>
  </si>
  <si>
    <t>с. Жигули Самарской области (очно)</t>
  </si>
  <si>
    <t>театр моды"Виктория"</t>
  </si>
  <si>
    <t>заместитель директора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</si>
</sst>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[$€-2]\ ###,000_);[Red]\([$€-2]\ ###,000\)"/>
    <numFmt numFmtId="178" formatCode="[$-FC19]d\ mmmm\ yyyy\ &quot;г.&quot;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9"/>
      <color indexed="10"/>
      <name val="Times New Roman"/>
      <family val="1"/>
    </font>
    <font>
      <sz val="13.5"/>
      <color indexed="8"/>
      <name val="Times New Roman"/>
      <family val="1"/>
    </font>
    <font>
      <b/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9"/>
      <color rgb="FFFF0000"/>
      <name val="Times New Roman"/>
      <family val="1"/>
    </font>
    <font>
      <sz val="13.5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2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2" fillId="0" borderId="0" xfId="0" applyFont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81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2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" fontId="7" fillId="0" borderId="0" xfId="54" applyNumberFormat="1" applyFont="1">
      <alignment/>
      <protection/>
    </xf>
    <xf numFmtId="172" fontId="17" fillId="0" borderId="12" xfId="54" applyNumberFormat="1" applyFont="1" applyFill="1" applyBorder="1" applyAlignment="1">
      <alignment horizontal="left"/>
      <protection/>
    </xf>
    <xf numFmtId="176" fontId="9" fillId="0" borderId="12" xfId="54" applyNumberFormat="1" applyFont="1" applyFill="1" applyBorder="1" applyAlignment="1">
      <alignment horizontal="center" vertical="center"/>
      <protection/>
    </xf>
    <xf numFmtId="176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8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left" vertical="top" wrapText="1"/>
    </xf>
    <xf numFmtId="0" fontId="1" fillId="0" borderId="0" xfId="42" applyAlignment="1" applyProtection="1">
      <alignment/>
      <protection/>
    </xf>
    <xf numFmtId="0" fontId="1" fillId="0" borderId="12" xfId="42" applyBorder="1" applyAlignment="1" applyProtection="1">
      <alignment wrapText="1"/>
      <protection/>
    </xf>
    <xf numFmtId="12" fontId="9" fillId="0" borderId="12" xfId="0" applyNumberFormat="1" applyFont="1" applyBorder="1" applyAlignment="1">
      <alignment horizontal="left" vertical="top" wrapText="1"/>
    </xf>
    <xf numFmtId="14" fontId="12" fillId="0" borderId="12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84" fillId="0" borderId="12" xfId="0" applyFont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40" borderId="12" xfId="0" applyFont="1" applyFill="1" applyBorder="1" applyAlignment="1">
      <alignment horizontal="left"/>
    </xf>
    <xf numFmtId="0" fontId="12" fillId="40" borderId="12" xfId="0" applyFont="1" applyFill="1" applyBorder="1" applyAlignment="1">
      <alignment horizontal="left" vertical="center" wrapText="1"/>
    </xf>
    <xf numFmtId="0" fontId="12" fillId="41" borderId="12" xfId="0" applyFont="1" applyFill="1" applyBorder="1" applyAlignment="1">
      <alignment horizontal="left"/>
    </xf>
    <xf numFmtId="0" fontId="12" fillId="41" borderId="12" xfId="0" applyFont="1" applyFill="1" applyBorder="1" applyAlignment="1">
      <alignment horizontal="left" vertical="center" wrapText="1"/>
    </xf>
    <xf numFmtId="0" fontId="12" fillId="41" borderId="12" xfId="0" applyFont="1" applyFill="1" applyBorder="1" applyAlignment="1">
      <alignment horizontal="left" wrapText="1"/>
    </xf>
    <xf numFmtId="0" fontId="35" fillId="0" borderId="12" xfId="0" applyFont="1" applyBorder="1" applyAlignment="1">
      <alignment horizontal="left" vertical="center" wrapText="1"/>
    </xf>
    <xf numFmtId="0" fontId="0" fillId="41" borderId="12" xfId="0" applyFont="1" applyFill="1" applyBorder="1" applyAlignment="1">
      <alignment horizontal="left"/>
    </xf>
    <xf numFmtId="17" fontId="12" fillId="0" borderId="12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41" borderId="12" xfId="0" applyFont="1" applyFill="1" applyBorder="1" applyAlignment="1">
      <alignment horizontal="left" vertical="center" textRotation="90" wrapText="1"/>
    </xf>
    <xf numFmtId="0" fontId="12" fillId="0" borderId="12" xfId="0" applyFont="1" applyBorder="1" applyAlignment="1">
      <alignment horizontal="left" vertical="center" textRotation="90" wrapText="1"/>
    </xf>
    <xf numFmtId="0" fontId="0" fillId="40" borderId="0" xfId="0" applyFont="1" applyFill="1" applyAlignment="1">
      <alignment/>
    </xf>
    <xf numFmtId="0" fontId="12" fillId="0" borderId="12" xfId="0" applyFont="1" applyBorder="1" applyAlignment="1">
      <alignment horizontal="left" vertical="center" textRotation="90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12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6" fontId="35" fillId="0" borderId="12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textRotation="90" wrapText="1"/>
    </xf>
    <xf numFmtId="0" fontId="0" fillId="0" borderId="17" xfId="0" applyFont="1" applyFill="1" applyBorder="1" applyAlignment="1">
      <alignment horizontal="left"/>
    </xf>
    <xf numFmtId="0" fontId="9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14" fontId="12" fillId="0" borderId="16" xfId="0" applyNumberFormat="1" applyFont="1" applyBorder="1" applyAlignment="1">
      <alignment horizontal="center" vertical="center" wrapText="1"/>
    </xf>
    <xf numFmtId="17" fontId="12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2" borderId="14" xfId="54" applyFont="1" applyFill="1" applyBorder="1" applyAlignment="1">
      <alignment horizontal="center" vertical="center"/>
      <protection/>
    </xf>
    <xf numFmtId="0" fontId="11" fillId="42" borderId="19" xfId="54" applyFont="1" applyFill="1" applyBorder="1" applyAlignment="1">
      <alignment horizontal="center" vertical="center"/>
      <protection/>
    </xf>
    <xf numFmtId="0" fontId="11" fillId="42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33" borderId="21" xfId="0" applyFont="1" applyFill="1" applyBorder="1" applyAlignment="1">
      <alignment horizontal="center" textRotation="90" wrapText="1"/>
    </xf>
    <xf numFmtId="0" fontId="11" fillId="33" borderId="24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0" fontId="11" fillId="33" borderId="20" xfId="0" applyFont="1" applyFill="1" applyBorder="1" applyAlignment="1">
      <alignment horizontal="center" textRotation="90" wrapText="1"/>
    </xf>
    <xf numFmtId="0" fontId="11" fillId="33" borderId="23" xfId="0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center" textRotation="90" wrapText="1"/>
    </xf>
    <xf numFmtId="49" fontId="11" fillId="33" borderId="14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textRotation="90" wrapText="1"/>
    </xf>
    <xf numFmtId="49" fontId="10" fillId="0" borderId="13" xfId="0" applyNumberFormat="1" applyFont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(по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rddt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="130" zoomScaleNormal="130" zoomScalePageLayoutView="0" workbookViewId="0" topLeftCell="A1">
      <selection activeCell="C42" sqref="C42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300" t="s">
        <v>199</v>
      </c>
      <c r="B1" s="300"/>
      <c r="C1" s="300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2.75">
      <c r="A7" s="20"/>
      <c r="B7" s="20"/>
      <c r="C7" s="20"/>
    </row>
    <row r="8" spans="1:3" s="2" customFormat="1" ht="12.75">
      <c r="A8" s="20"/>
      <c r="B8" s="20"/>
      <c r="C8" s="20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2.75">
      <c r="A11" s="20"/>
      <c r="B11" s="20"/>
      <c r="C11" s="20"/>
    </row>
    <row r="12" spans="1:3" s="2" customFormat="1" ht="12.75">
      <c r="A12" s="20"/>
      <c r="B12" s="20"/>
      <c r="C12" s="20"/>
    </row>
    <row r="13" spans="1:3" s="2" customFormat="1" ht="12.75">
      <c r="A13" s="20"/>
      <c r="B13" s="20"/>
      <c r="C13" s="20"/>
    </row>
    <row r="14" spans="1:3" s="2" customFormat="1" ht="12.75">
      <c r="A14" s="20"/>
      <c r="B14" s="20"/>
      <c r="C14" s="20"/>
    </row>
    <row r="15" spans="1:3" s="2" customFormat="1" ht="12.75">
      <c r="A15" s="20"/>
      <c r="B15" s="20"/>
      <c r="C15" s="20"/>
    </row>
    <row r="16" spans="1:3" s="2" customFormat="1" ht="15.75">
      <c r="A16" s="303" t="s">
        <v>354</v>
      </c>
      <c r="B16" s="303"/>
      <c r="C16" s="303"/>
    </row>
    <row r="17" spans="1:3" s="2" customFormat="1" ht="15.75">
      <c r="A17" s="161"/>
      <c r="B17" s="161"/>
      <c r="C17" s="161"/>
    </row>
    <row r="18" spans="1:3" s="2" customFormat="1" ht="13.5">
      <c r="A18" s="301" t="s">
        <v>241</v>
      </c>
      <c r="B18" s="301"/>
      <c r="C18" s="301"/>
    </row>
    <row r="19" spans="1:3" s="2" customFormat="1" ht="24" customHeight="1">
      <c r="A19" s="305" t="s">
        <v>377</v>
      </c>
      <c r="B19" s="305"/>
      <c r="C19" s="305"/>
    </row>
    <row r="20" spans="1:3" s="2" customFormat="1" ht="31.5" customHeight="1">
      <c r="A20" s="304" t="s">
        <v>232</v>
      </c>
      <c r="B20" s="304"/>
      <c r="C20" s="304"/>
    </row>
    <row r="21" spans="1:3" s="2" customFormat="1" ht="19.5">
      <c r="A21" s="26" t="s">
        <v>0</v>
      </c>
      <c r="B21" s="26" t="s">
        <v>82</v>
      </c>
      <c r="C21" s="160" t="s">
        <v>83</v>
      </c>
    </row>
    <row r="22" spans="1:3" s="2" customFormat="1" ht="13.5" customHeight="1">
      <c r="A22" s="49">
        <v>1</v>
      </c>
      <c r="B22" s="50" t="s">
        <v>260</v>
      </c>
      <c r="C22" s="46" t="s">
        <v>500</v>
      </c>
    </row>
    <row r="23" spans="1:3" s="2" customFormat="1" ht="13.5" customHeight="1">
      <c r="A23" s="49">
        <v>2</v>
      </c>
      <c r="B23" s="50" t="s">
        <v>262</v>
      </c>
      <c r="C23" s="46" t="s">
        <v>500</v>
      </c>
    </row>
    <row r="24" spans="1:3" s="2" customFormat="1" ht="13.5" customHeight="1">
      <c r="A24" s="49">
        <v>3</v>
      </c>
      <c r="B24" s="50" t="s">
        <v>84</v>
      </c>
      <c r="C24" s="46" t="s">
        <v>500</v>
      </c>
    </row>
    <row r="25" spans="1:3" s="2" customFormat="1" ht="13.5" customHeight="1">
      <c r="A25" s="49">
        <v>4</v>
      </c>
      <c r="B25" s="50" t="s">
        <v>179</v>
      </c>
      <c r="C25" s="46" t="s">
        <v>500</v>
      </c>
    </row>
    <row r="26" spans="1:3" s="2" customFormat="1" ht="38.25">
      <c r="A26" s="96" t="s">
        <v>301</v>
      </c>
      <c r="B26" s="50" t="s">
        <v>355</v>
      </c>
      <c r="C26" s="46" t="s">
        <v>500</v>
      </c>
    </row>
    <row r="27" spans="1:3" s="2" customFormat="1" ht="15.75">
      <c r="A27" s="49">
        <v>5</v>
      </c>
      <c r="B27" s="50" t="s">
        <v>356</v>
      </c>
      <c r="C27" s="46" t="s">
        <v>500</v>
      </c>
    </row>
    <row r="28" spans="1:3" s="2" customFormat="1" ht="25.5">
      <c r="A28" s="49" t="s">
        <v>286</v>
      </c>
      <c r="B28" s="50" t="s">
        <v>414</v>
      </c>
      <c r="C28" s="46" t="s">
        <v>500</v>
      </c>
    </row>
    <row r="29" spans="1:3" s="2" customFormat="1" ht="13.5" customHeight="1">
      <c r="A29" s="96" t="s">
        <v>210</v>
      </c>
      <c r="B29" s="50" t="s">
        <v>233</v>
      </c>
      <c r="C29" s="46" t="s">
        <v>500</v>
      </c>
    </row>
    <row r="30" spans="1:3" s="2" customFormat="1" ht="25.5">
      <c r="A30" s="96" t="s">
        <v>211</v>
      </c>
      <c r="B30" s="50" t="s">
        <v>234</v>
      </c>
      <c r="C30" s="46"/>
    </row>
    <row r="31" spans="1:3" s="2" customFormat="1" ht="25.5">
      <c r="A31" s="96" t="s">
        <v>215</v>
      </c>
      <c r="B31" s="50" t="s">
        <v>390</v>
      </c>
      <c r="C31" s="46" t="s">
        <v>500</v>
      </c>
    </row>
    <row r="32" spans="1:3" s="2" customFormat="1" ht="25.5" customHeight="1">
      <c r="A32" s="96" t="s">
        <v>369</v>
      </c>
      <c r="B32" s="50" t="s">
        <v>408</v>
      </c>
      <c r="C32" s="46" t="s">
        <v>500</v>
      </c>
    </row>
    <row r="33" spans="1:3" s="2" customFormat="1" ht="15.75">
      <c r="A33" s="180">
        <v>7</v>
      </c>
      <c r="B33" s="50" t="s">
        <v>291</v>
      </c>
      <c r="C33" s="46" t="s">
        <v>500</v>
      </c>
    </row>
    <row r="34" spans="1:3" s="2" customFormat="1" ht="13.5" customHeight="1">
      <c r="A34" s="157">
        <v>8</v>
      </c>
      <c r="B34" s="50" t="s">
        <v>304</v>
      </c>
      <c r="C34" s="46" t="s">
        <v>500</v>
      </c>
    </row>
    <row r="35" spans="1:3" s="2" customFormat="1" ht="15.75">
      <c r="A35" s="96" t="s">
        <v>184</v>
      </c>
      <c r="B35" s="50" t="s">
        <v>305</v>
      </c>
      <c r="C35" s="46" t="s">
        <v>500</v>
      </c>
    </row>
    <row r="36" spans="1:3" s="2" customFormat="1" ht="13.5" customHeight="1">
      <c r="A36" s="96" t="s">
        <v>185</v>
      </c>
      <c r="B36" s="50" t="s">
        <v>219</v>
      </c>
      <c r="C36" s="46" t="s">
        <v>500</v>
      </c>
    </row>
    <row r="37" spans="1:3" s="2" customFormat="1" ht="25.5">
      <c r="A37" s="96" t="s">
        <v>263</v>
      </c>
      <c r="B37" s="50" t="s">
        <v>357</v>
      </c>
      <c r="C37" s="46" t="s">
        <v>500</v>
      </c>
    </row>
    <row r="38" spans="1:3" s="2" customFormat="1" ht="27.75" customHeight="1">
      <c r="A38" s="96" t="s">
        <v>264</v>
      </c>
      <c r="B38" s="50" t="s">
        <v>358</v>
      </c>
      <c r="C38" s="46" t="s">
        <v>500</v>
      </c>
    </row>
    <row r="39" spans="1:3" s="2" customFormat="1" ht="27.75" customHeight="1">
      <c r="A39" s="96" t="s">
        <v>317</v>
      </c>
      <c r="B39" s="222" t="s">
        <v>359</v>
      </c>
      <c r="C39" s="46" t="s">
        <v>500</v>
      </c>
    </row>
    <row r="40" spans="1:3" s="2" customFormat="1" ht="27" customHeight="1">
      <c r="A40" s="96" t="s">
        <v>330</v>
      </c>
      <c r="B40" s="222" t="s">
        <v>360</v>
      </c>
      <c r="C40" s="46" t="s">
        <v>500</v>
      </c>
    </row>
    <row r="41" spans="1:3" s="2" customFormat="1" ht="13.5" customHeight="1">
      <c r="A41" s="180">
        <v>11</v>
      </c>
      <c r="B41" s="51" t="s">
        <v>98</v>
      </c>
      <c r="C41" s="47" t="s">
        <v>500</v>
      </c>
    </row>
    <row r="42" spans="1:3" s="2" customFormat="1" ht="15.75">
      <c r="A42" s="96" t="s">
        <v>318</v>
      </c>
      <c r="B42" s="52" t="s">
        <v>361</v>
      </c>
      <c r="C42" s="48"/>
    </row>
    <row r="43" spans="1:3" s="2" customFormat="1" ht="12.75">
      <c r="A43" s="302"/>
      <c r="B43" s="302"/>
      <c r="C43" s="302"/>
    </row>
  </sheetData>
  <sheetProtection/>
  <mergeCells count="6">
    <mergeCell ref="A1:C1"/>
    <mergeCell ref="A18:C18"/>
    <mergeCell ref="A43:C43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375" style="0" customWidth="1"/>
    <col min="2" max="2" width="7.75390625" style="0" customWidth="1"/>
    <col min="3" max="3" width="6.875" style="0" bestFit="1" customWidth="1"/>
    <col min="4" max="4" width="12.75390625" style="0" bestFit="1" customWidth="1"/>
    <col min="5" max="5" width="6.75390625" style="0" customWidth="1"/>
    <col min="6" max="6" width="6.875" style="0" bestFit="1" customWidth="1"/>
    <col min="7" max="7" width="12.00390625" style="0" customWidth="1"/>
    <col min="8" max="8" width="6.875" style="0" customWidth="1"/>
    <col min="9" max="9" width="6.875" style="0" bestFit="1" customWidth="1"/>
    <col min="10" max="10" width="15.375" style="0" customWidth="1"/>
    <col min="11" max="11" width="6.375" style="0" customWidth="1"/>
    <col min="12" max="12" width="6.875" style="0" bestFit="1" customWidth="1"/>
    <col min="13" max="13" width="11.75390625" style="0" customWidth="1"/>
    <col min="14" max="14" width="7.125" style="0" customWidth="1"/>
    <col min="15" max="15" width="6.875" style="0" bestFit="1" customWidth="1"/>
  </cols>
  <sheetData>
    <row r="1" spans="1:15" ht="30" customHeight="1">
      <c r="A1" s="342" t="s">
        <v>410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3" spans="1:15" ht="15" customHeight="1">
      <c r="A3" s="364" t="s">
        <v>402</v>
      </c>
      <c r="B3" s="365"/>
      <c r="C3" s="365"/>
      <c r="D3" s="365"/>
      <c r="E3" s="365"/>
      <c r="F3" s="365"/>
      <c r="G3" s="365"/>
      <c r="H3" s="365"/>
      <c r="I3" s="366"/>
      <c r="J3" s="362" t="s">
        <v>389</v>
      </c>
      <c r="K3" s="362" t="s">
        <v>403</v>
      </c>
      <c r="L3" s="362" t="s">
        <v>248</v>
      </c>
      <c r="M3" s="362" t="s">
        <v>391</v>
      </c>
      <c r="N3" s="362" t="s">
        <v>403</v>
      </c>
      <c r="O3" s="362" t="s">
        <v>248</v>
      </c>
    </row>
    <row r="4" spans="1:15" ht="63">
      <c r="A4" s="175" t="s">
        <v>386</v>
      </c>
      <c r="B4" s="175" t="s">
        <v>403</v>
      </c>
      <c r="C4" s="175" t="s">
        <v>248</v>
      </c>
      <c r="D4" s="175" t="s">
        <v>387</v>
      </c>
      <c r="E4" s="175" t="s">
        <v>403</v>
      </c>
      <c r="F4" s="175" t="s">
        <v>248</v>
      </c>
      <c r="G4" s="175" t="s">
        <v>388</v>
      </c>
      <c r="H4" s="175" t="s">
        <v>403</v>
      </c>
      <c r="I4" s="175" t="s">
        <v>248</v>
      </c>
      <c r="J4" s="363"/>
      <c r="K4" s="363"/>
      <c r="L4" s="363"/>
      <c r="M4" s="363"/>
      <c r="N4" s="363"/>
      <c r="O4" s="363"/>
    </row>
    <row r="5" spans="1:15" ht="39" customHeight="1">
      <c r="A5" s="111">
        <v>16</v>
      </c>
      <c r="B5" s="111">
        <v>425</v>
      </c>
      <c r="C5" s="111" t="s">
        <v>762</v>
      </c>
      <c r="D5" s="111">
        <v>1</v>
      </c>
      <c r="E5" s="111">
        <v>8</v>
      </c>
      <c r="F5" s="111" t="s">
        <v>763</v>
      </c>
      <c r="G5" s="111">
        <v>8</v>
      </c>
      <c r="H5" s="111" t="s">
        <v>778</v>
      </c>
      <c r="I5" s="111" t="s">
        <v>634</v>
      </c>
      <c r="J5" s="111">
        <v>8</v>
      </c>
      <c r="K5" s="111">
        <v>264</v>
      </c>
      <c r="L5" s="111" t="s">
        <v>762</v>
      </c>
      <c r="M5" s="111">
        <v>0</v>
      </c>
      <c r="N5" s="111">
        <v>0</v>
      </c>
      <c r="O5" s="111">
        <v>0</v>
      </c>
    </row>
  </sheetData>
  <sheetProtection/>
  <mergeCells count="8">
    <mergeCell ref="A1:O1"/>
    <mergeCell ref="J3:J4"/>
    <mergeCell ref="M3:M4"/>
    <mergeCell ref="A3:I3"/>
    <mergeCell ref="O3:O4"/>
    <mergeCell ref="L3:L4"/>
    <mergeCell ref="K3:K4"/>
    <mergeCell ref="N3:N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2.0039062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67" t="s">
        <v>409</v>
      </c>
      <c r="B1" s="367"/>
      <c r="C1" s="367"/>
      <c r="D1" s="367"/>
      <c r="E1" s="367"/>
      <c r="F1" s="367"/>
      <c r="G1" s="367"/>
      <c r="H1" s="367"/>
      <c r="I1" s="173"/>
    </row>
    <row r="2" spans="1:9" ht="15.75">
      <c r="A2" s="207"/>
      <c r="B2" s="208"/>
      <c r="C2" s="208"/>
      <c r="D2" s="208"/>
      <c r="E2" s="208"/>
      <c r="F2" s="208"/>
      <c r="G2" s="208"/>
      <c r="H2" s="173"/>
      <c r="I2" s="173"/>
    </row>
    <row r="3" spans="1:8" ht="12.75" customHeight="1">
      <c r="A3" s="371" t="s">
        <v>404</v>
      </c>
      <c r="B3" s="368" t="s">
        <v>392</v>
      </c>
      <c r="C3" s="369"/>
      <c r="D3" s="369"/>
      <c r="E3" s="369"/>
      <c r="F3" s="369"/>
      <c r="G3" s="370"/>
      <c r="H3" s="350" t="s">
        <v>279</v>
      </c>
    </row>
    <row r="4" spans="1:8" ht="38.25" customHeight="1">
      <c r="A4" s="372"/>
      <c r="B4" s="206" t="s">
        <v>236</v>
      </c>
      <c r="C4" s="206" t="s">
        <v>72</v>
      </c>
      <c r="D4" s="206" t="s">
        <v>229</v>
      </c>
      <c r="E4" s="206" t="s">
        <v>12</v>
      </c>
      <c r="F4" s="206" t="s">
        <v>13</v>
      </c>
      <c r="G4" s="206" t="s">
        <v>73</v>
      </c>
      <c r="H4" s="351"/>
    </row>
    <row r="5" spans="1:8" ht="12.75">
      <c r="A5" s="240" t="s">
        <v>405</v>
      </c>
      <c r="B5" s="211">
        <v>18</v>
      </c>
      <c r="C5" s="211">
        <v>4</v>
      </c>
      <c r="D5" s="211">
        <v>21</v>
      </c>
      <c r="E5" s="211">
        <v>20</v>
      </c>
      <c r="F5" s="211">
        <v>22</v>
      </c>
      <c r="G5" s="211">
        <v>7</v>
      </c>
      <c r="H5" s="209">
        <f>B5+C5+D5+E5+F5+G5</f>
        <v>92</v>
      </c>
    </row>
    <row r="6" spans="1:8" ht="43.5" customHeight="1">
      <c r="A6" s="240" t="s">
        <v>406</v>
      </c>
      <c r="B6" s="211">
        <v>227</v>
      </c>
      <c r="C6" s="211">
        <v>55</v>
      </c>
      <c r="D6" s="211">
        <v>312</v>
      </c>
      <c r="E6" s="211">
        <v>232</v>
      </c>
      <c r="F6" s="211">
        <v>278</v>
      </c>
      <c r="G6" s="211">
        <v>75</v>
      </c>
      <c r="H6" s="209">
        <f>B6+C6+D6+E6+F6+G6</f>
        <v>1179</v>
      </c>
    </row>
    <row r="7" spans="1:8" ht="12.75">
      <c r="A7" s="240" t="s">
        <v>407</v>
      </c>
      <c r="B7" s="211">
        <v>7</v>
      </c>
      <c r="C7" s="211">
        <v>4</v>
      </c>
      <c r="D7" s="211">
        <v>13</v>
      </c>
      <c r="E7" s="211">
        <v>9</v>
      </c>
      <c r="F7" s="211">
        <v>13</v>
      </c>
      <c r="G7" s="211">
        <v>7</v>
      </c>
      <c r="H7" s="209">
        <f>B7+C7+D7+E7+F7+G7</f>
        <v>53</v>
      </c>
    </row>
    <row r="8" spans="1:8" ht="54" customHeight="1">
      <c r="A8" s="108" t="s">
        <v>396</v>
      </c>
      <c r="B8" s="211">
        <v>9</v>
      </c>
      <c r="C8" s="211">
        <v>4</v>
      </c>
      <c r="D8" s="211">
        <v>7</v>
      </c>
      <c r="E8" s="211">
        <v>12</v>
      </c>
      <c r="F8" s="211">
        <v>10</v>
      </c>
      <c r="G8" s="211">
        <v>3</v>
      </c>
      <c r="H8" s="209">
        <f>B8+C8+D8+E8+F8+G8</f>
        <v>45</v>
      </c>
    </row>
    <row r="9" spans="1:8" ht="30.75" customHeight="1">
      <c r="A9" s="108" t="s">
        <v>397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209">
        <f>B9+C9+D9+E9+F9+G9</f>
        <v>0</v>
      </c>
    </row>
    <row r="11" spans="1:8" ht="29.25" customHeight="1">
      <c r="A11" s="373" t="s">
        <v>395</v>
      </c>
      <c r="B11" s="373"/>
      <c r="C11" s="373"/>
      <c r="D11" s="373"/>
      <c r="E11" s="373"/>
      <c r="F11" s="373"/>
      <c r="G11" s="373"/>
      <c r="H11" s="373"/>
    </row>
  </sheetData>
  <sheetProtection/>
  <mergeCells count="5">
    <mergeCell ref="A1:H1"/>
    <mergeCell ref="H3:H4"/>
    <mergeCell ref="B3:G3"/>
    <mergeCell ref="A3:A4"/>
    <mergeCell ref="A11:H1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4" sqref="A4"/>
    </sheetView>
  </sheetViews>
  <sheetFormatPr defaultColWidth="8.875" defaultRowHeight="12.75"/>
  <cols>
    <col min="1" max="1" width="30.375" style="2" customWidth="1"/>
    <col min="2" max="7" width="8.75390625" style="2" customWidth="1"/>
    <col min="8" max="16384" width="8.875" style="2" customWidth="1"/>
  </cols>
  <sheetData>
    <row r="1" spans="1:7" ht="18" customHeight="1">
      <c r="A1" s="376" t="s">
        <v>287</v>
      </c>
      <c r="B1" s="376"/>
      <c r="C1" s="376"/>
      <c r="D1" s="376"/>
      <c r="E1" s="376"/>
      <c r="F1" s="376"/>
      <c r="G1" s="376"/>
    </row>
    <row r="2" spans="1:7" ht="12.75" customHeight="1">
      <c r="A2" s="377" t="s">
        <v>394</v>
      </c>
      <c r="B2" s="312" t="s">
        <v>393</v>
      </c>
      <c r="C2" s="312"/>
      <c r="D2" s="312"/>
      <c r="E2" s="312"/>
      <c r="F2" s="312"/>
      <c r="G2" s="312"/>
    </row>
    <row r="3" spans="1:7" ht="93" customHeight="1">
      <c r="A3" s="378"/>
      <c r="B3" s="243" t="s">
        <v>230</v>
      </c>
      <c r="C3" s="243" t="s">
        <v>6</v>
      </c>
      <c r="D3" s="243" t="s">
        <v>231</v>
      </c>
      <c r="E3" s="243" t="s">
        <v>7</v>
      </c>
      <c r="F3" s="243" t="s">
        <v>65</v>
      </c>
      <c r="G3" s="243" t="s">
        <v>87</v>
      </c>
    </row>
    <row r="4" spans="1:7" ht="19.5" customHeight="1">
      <c r="A4" s="164">
        <f>B4+C4+D4+E4+F4+G4</f>
        <v>120</v>
      </c>
      <c r="B4" s="19">
        <v>19</v>
      </c>
      <c r="C4" s="19">
        <v>5</v>
      </c>
      <c r="D4" s="19">
        <v>46</v>
      </c>
      <c r="E4" s="19">
        <v>20</v>
      </c>
      <c r="F4" s="19">
        <v>23</v>
      </c>
      <c r="G4" s="19">
        <v>7</v>
      </c>
    </row>
    <row r="5" spans="1:7" ht="12.75" customHeight="1">
      <c r="A5" s="89" t="s">
        <v>5</v>
      </c>
      <c r="B5" s="210">
        <f>B4/A4</f>
        <v>0.15833333333333333</v>
      </c>
      <c r="C5" s="210">
        <f>C4/A4</f>
        <v>0.041666666666666664</v>
      </c>
      <c r="D5" s="210">
        <f>D4/A4</f>
        <v>0.38333333333333336</v>
      </c>
      <c r="E5" s="210">
        <f>E4/A4</f>
        <v>0.16666666666666666</v>
      </c>
      <c r="F5" s="210">
        <f>F4/A4</f>
        <v>0.19166666666666668</v>
      </c>
      <c r="G5" s="210">
        <f>G4/A4</f>
        <v>0.058333333333333334</v>
      </c>
    </row>
    <row r="6" spans="1:8" ht="129.75" customHeight="1">
      <c r="A6" s="375" t="s">
        <v>376</v>
      </c>
      <c r="B6" s="375"/>
      <c r="C6" s="375"/>
      <c r="D6" s="375"/>
      <c r="E6" s="375"/>
      <c r="F6" s="375"/>
      <c r="G6" s="375"/>
      <c r="H6" s="100"/>
    </row>
    <row r="7" spans="2:7" ht="12.75">
      <c r="B7" s="20"/>
      <c r="C7" s="20"/>
      <c r="D7" s="20"/>
      <c r="E7" s="20"/>
      <c r="F7" s="20"/>
      <c r="G7" s="20"/>
    </row>
    <row r="8" spans="1:7" ht="28.5" customHeight="1">
      <c r="A8" s="177"/>
      <c r="B8" s="177"/>
      <c r="C8" s="177"/>
      <c r="D8" s="177"/>
      <c r="E8" s="177"/>
      <c r="F8" s="177"/>
      <c r="G8" s="177"/>
    </row>
    <row r="9" spans="1:7" ht="48" customHeight="1">
      <c r="A9" s="177"/>
      <c r="B9" s="177"/>
      <c r="C9" s="177"/>
      <c r="D9" s="177"/>
      <c r="E9" s="177"/>
      <c r="F9" s="177"/>
      <c r="G9" s="177"/>
    </row>
    <row r="10" spans="1:7" ht="15.75">
      <c r="A10" s="374"/>
      <c r="B10" s="374"/>
      <c r="C10" s="374"/>
      <c r="D10" s="374"/>
      <c r="E10" s="374"/>
      <c r="F10" s="374"/>
      <c r="G10" s="374"/>
    </row>
    <row r="11" spans="1:7" ht="12.75">
      <c r="A11" s="20"/>
      <c r="B11" s="20"/>
      <c r="C11" s="20"/>
      <c r="D11" s="20"/>
      <c r="E11" s="20"/>
      <c r="F11" s="20"/>
      <c r="G11" s="20"/>
    </row>
    <row r="23" ht="12.75">
      <c r="C23" s="78"/>
    </row>
  </sheetData>
  <sheetProtection/>
  <mergeCells count="5">
    <mergeCell ref="A10:G10"/>
    <mergeCell ref="A6:G6"/>
    <mergeCell ref="A1:G1"/>
    <mergeCell ref="B2:G2"/>
    <mergeCell ref="A2:A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F9" sqref="F9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8.00390625" style="3" customWidth="1"/>
    <col min="4" max="4" width="6.625" style="3" customWidth="1"/>
    <col min="5" max="5" width="3.75390625" style="3" customWidth="1"/>
    <col min="6" max="7" width="6.375" style="3" customWidth="1"/>
    <col min="8" max="9" width="7.25390625" style="3" customWidth="1"/>
    <col min="10" max="10" width="5.375" style="3" customWidth="1"/>
    <col min="11" max="11" width="7.00390625" style="3" customWidth="1"/>
    <col min="12" max="16384" width="8.875" style="3" customWidth="1"/>
  </cols>
  <sheetData>
    <row r="1" spans="1:11" ht="18.75">
      <c r="A1" s="391" t="s">
        <v>302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2.75">
      <c r="A2" s="392" t="s">
        <v>88</v>
      </c>
      <c r="B2" s="392" t="s">
        <v>37</v>
      </c>
      <c r="C2" s="382" t="s">
        <v>38</v>
      </c>
      <c r="D2" s="385" t="s">
        <v>193</v>
      </c>
      <c r="E2" s="388" t="s">
        <v>288</v>
      </c>
      <c r="F2" s="389"/>
      <c r="G2" s="389"/>
      <c r="H2" s="389"/>
      <c r="I2" s="389"/>
      <c r="J2" s="390"/>
      <c r="K2" s="393" t="s">
        <v>207</v>
      </c>
    </row>
    <row r="3" spans="1:11" ht="39" customHeight="1">
      <c r="A3" s="392"/>
      <c r="B3" s="392"/>
      <c r="C3" s="383"/>
      <c r="D3" s="386"/>
      <c r="E3" s="381" t="s">
        <v>230</v>
      </c>
      <c r="F3" s="381" t="s">
        <v>6</v>
      </c>
      <c r="G3" s="381" t="s">
        <v>231</v>
      </c>
      <c r="H3" s="381" t="s">
        <v>7</v>
      </c>
      <c r="I3" s="381" t="s">
        <v>65</v>
      </c>
      <c r="J3" s="381" t="s">
        <v>8</v>
      </c>
      <c r="K3" s="393"/>
    </row>
    <row r="4" spans="1:11" ht="60.75" customHeight="1">
      <c r="A4" s="392"/>
      <c r="B4" s="392"/>
      <c r="C4" s="384"/>
      <c r="D4" s="387"/>
      <c r="E4" s="381"/>
      <c r="F4" s="381"/>
      <c r="G4" s="381"/>
      <c r="H4" s="381"/>
      <c r="I4" s="381"/>
      <c r="J4" s="381"/>
      <c r="K4" s="393"/>
    </row>
    <row r="5" spans="1:11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4" customFormat="1" ht="38.25">
      <c r="A6" s="148" t="s">
        <v>39</v>
      </c>
      <c r="B6" s="149" t="s">
        <v>220</v>
      </c>
      <c r="C6" s="150">
        <f>E6+F6+G6+H6+I6+J6</f>
        <v>1524</v>
      </c>
      <c r="D6" s="150"/>
      <c r="E6" s="150">
        <v>238</v>
      </c>
      <c r="F6" s="150">
        <v>65</v>
      </c>
      <c r="G6" s="150">
        <v>602</v>
      </c>
      <c r="H6" s="150">
        <v>232</v>
      </c>
      <c r="I6" s="150">
        <v>312</v>
      </c>
      <c r="J6" s="150">
        <v>75</v>
      </c>
      <c r="K6" s="151" t="s">
        <v>599</v>
      </c>
    </row>
    <row r="7" spans="1:11" s="4" customFormat="1" ht="13.5">
      <c r="A7" s="152" t="s">
        <v>33</v>
      </c>
      <c r="B7" s="153" t="s">
        <v>346</v>
      </c>
      <c r="C7" s="150">
        <f aca="true" t="shared" si="0" ref="C7:C14">E7+F7+G7+H7+I7+J7</f>
        <v>425</v>
      </c>
      <c r="D7" s="154"/>
      <c r="E7" s="155">
        <v>10</v>
      </c>
      <c r="F7" s="155">
        <v>3</v>
      </c>
      <c r="G7" s="155">
        <v>302</v>
      </c>
      <c r="H7" s="155">
        <v>19</v>
      </c>
      <c r="I7" s="155">
        <v>89</v>
      </c>
      <c r="J7" s="155">
        <v>2</v>
      </c>
      <c r="K7" s="163"/>
    </row>
    <row r="8" spans="1:11" s="4" customFormat="1" ht="27">
      <c r="A8" s="152" t="s">
        <v>208</v>
      </c>
      <c r="B8" s="123" t="s">
        <v>347</v>
      </c>
      <c r="C8" s="150">
        <f t="shared" si="0"/>
        <v>30</v>
      </c>
      <c r="D8" s="156"/>
      <c r="E8" s="49">
        <v>5</v>
      </c>
      <c r="F8" s="49">
        <v>4</v>
      </c>
      <c r="G8" s="49">
        <v>7</v>
      </c>
      <c r="H8" s="49">
        <v>5</v>
      </c>
      <c r="I8" s="49">
        <v>9</v>
      </c>
      <c r="J8" s="49">
        <v>0</v>
      </c>
      <c r="K8" s="163"/>
    </row>
    <row r="9" spans="1:11" s="4" customFormat="1" ht="40.5">
      <c r="A9" s="152" t="s">
        <v>51</v>
      </c>
      <c r="B9" s="123" t="s">
        <v>348</v>
      </c>
      <c r="C9" s="150">
        <f t="shared" si="0"/>
        <v>22</v>
      </c>
      <c r="D9" s="156"/>
      <c r="E9" s="49">
        <v>6</v>
      </c>
      <c r="F9" s="49">
        <v>0</v>
      </c>
      <c r="G9" s="49">
        <v>6</v>
      </c>
      <c r="H9" s="49">
        <v>5</v>
      </c>
      <c r="I9" s="49">
        <v>5</v>
      </c>
      <c r="J9" s="49">
        <v>0</v>
      </c>
      <c r="K9" s="163"/>
    </row>
    <row r="10" spans="1:11" s="4" customFormat="1" ht="13.5">
      <c r="A10" s="152" t="s">
        <v>57</v>
      </c>
      <c r="B10" s="123" t="s">
        <v>209</v>
      </c>
      <c r="C10" s="150">
        <f t="shared" si="0"/>
        <v>14</v>
      </c>
      <c r="D10" s="156"/>
      <c r="E10" s="49">
        <v>2</v>
      </c>
      <c r="F10" s="49">
        <v>0</v>
      </c>
      <c r="G10" s="49">
        <v>8</v>
      </c>
      <c r="H10" s="49">
        <v>1</v>
      </c>
      <c r="I10" s="49">
        <v>3</v>
      </c>
      <c r="J10" s="49">
        <v>0</v>
      </c>
      <c r="K10" s="163"/>
    </row>
    <row r="11" spans="1:11" s="4" customFormat="1" ht="13.5">
      <c r="A11" s="152" t="s">
        <v>196</v>
      </c>
      <c r="B11" s="123" t="s">
        <v>281</v>
      </c>
      <c r="C11" s="150">
        <f t="shared" si="0"/>
        <v>0</v>
      </c>
      <c r="D11" s="156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163"/>
    </row>
    <row r="12" spans="1:11" s="4" customFormat="1" ht="36">
      <c r="A12" s="152" t="s">
        <v>197</v>
      </c>
      <c r="B12" s="123" t="s">
        <v>349</v>
      </c>
      <c r="C12" s="150">
        <f t="shared" si="0"/>
        <v>2</v>
      </c>
      <c r="D12" s="156"/>
      <c r="E12" s="49">
        <v>0</v>
      </c>
      <c r="F12" s="49">
        <v>0</v>
      </c>
      <c r="G12" s="49">
        <v>0</v>
      </c>
      <c r="H12" s="49">
        <v>2</v>
      </c>
      <c r="I12" s="49">
        <v>0</v>
      </c>
      <c r="J12" s="49">
        <v>0</v>
      </c>
      <c r="K12" s="163"/>
    </row>
    <row r="13" spans="1:11" s="4" customFormat="1" ht="47.25">
      <c r="A13" s="152" t="s">
        <v>58</v>
      </c>
      <c r="B13" s="123" t="s">
        <v>350</v>
      </c>
      <c r="C13" s="150">
        <f t="shared" si="0"/>
        <v>3</v>
      </c>
      <c r="D13" s="156"/>
      <c r="E13" s="49">
        <v>0</v>
      </c>
      <c r="F13" s="49">
        <v>0</v>
      </c>
      <c r="G13" s="49">
        <v>0</v>
      </c>
      <c r="H13" s="49">
        <v>1</v>
      </c>
      <c r="I13" s="49">
        <v>2</v>
      </c>
      <c r="J13" s="49">
        <v>0</v>
      </c>
      <c r="K13" s="163"/>
    </row>
    <row r="14" spans="1:11" s="4" customFormat="1" ht="13.5">
      <c r="A14" s="152" t="s">
        <v>282</v>
      </c>
      <c r="B14" s="123" t="s">
        <v>351</v>
      </c>
      <c r="C14" s="150">
        <f t="shared" si="0"/>
        <v>419</v>
      </c>
      <c r="D14" s="156"/>
      <c r="E14" s="49">
        <v>83</v>
      </c>
      <c r="F14" s="49">
        <v>18</v>
      </c>
      <c r="G14" s="49">
        <v>183</v>
      </c>
      <c r="H14" s="49">
        <v>79</v>
      </c>
      <c r="I14" s="49">
        <v>47</v>
      </c>
      <c r="J14" s="49">
        <v>9</v>
      </c>
      <c r="K14" s="163"/>
    </row>
    <row r="15" spans="1:11" ht="43.5" customHeight="1">
      <c r="A15" s="379" t="s">
        <v>398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80"/>
    </row>
    <row r="16" spans="1:8" ht="12.75">
      <c r="A16" s="21"/>
      <c r="B16" s="11"/>
      <c r="C16" s="11"/>
      <c r="D16" s="11"/>
      <c r="E16" s="11"/>
      <c r="F16" s="11"/>
      <c r="G16" s="11"/>
      <c r="H16" s="11"/>
    </row>
    <row r="17" spans="1:8" ht="12.75">
      <c r="A17" s="21"/>
      <c r="B17" s="11"/>
      <c r="C17" s="11"/>
      <c r="D17" s="11"/>
      <c r="E17" s="11"/>
      <c r="F17" s="11"/>
      <c r="G17" s="11"/>
      <c r="H17" s="11"/>
    </row>
    <row r="18" spans="1:8" ht="12.75">
      <c r="A18" s="21"/>
      <c r="B18" s="11"/>
      <c r="C18" s="11"/>
      <c r="D18" s="11"/>
      <c r="E18" s="11"/>
      <c r="F18" s="11"/>
      <c r="G18" s="11"/>
      <c r="H18" s="11"/>
    </row>
    <row r="19" spans="1:8" ht="12.75">
      <c r="A19" s="21"/>
      <c r="B19" s="11"/>
      <c r="C19" s="11"/>
      <c r="D19" s="11"/>
      <c r="E19" s="11"/>
      <c r="F19" s="11"/>
      <c r="G19" s="11"/>
      <c r="H19" s="11"/>
    </row>
    <row r="20" spans="1:8" ht="12.75">
      <c r="A20" s="21"/>
      <c r="B20" s="11"/>
      <c r="C20" s="11"/>
      <c r="D20" s="11"/>
      <c r="E20" s="11"/>
      <c r="F20" s="11"/>
      <c r="G20" s="11"/>
      <c r="H20" s="11"/>
    </row>
    <row r="21" spans="1:8" ht="12.75">
      <c r="A21" s="21"/>
      <c r="B21" s="11"/>
      <c r="C21" s="11"/>
      <c r="D21" s="11"/>
      <c r="E21" s="11"/>
      <c r="F21" s="11"/>
      <c r="G21" s="11"/>
      <c r="H21" s="11"/>
    </row>
    <row r="22" spans="1:8" ht="12.75">
      <c r="A22" s="21"/>
      <c r="B22" s="11"/>
      <c r="C22" s="11"/>
      <c r="D22" s="11"/>
      <c r="E22" s="11"/>
      <c r="F22" s="11"/>
      <c r="G22" s="11"/>
      <c r="H22" s="11"/>
    </row>
    <row r="23" ht="12.75">
      <c r="A23" s="21"/>
    </row>
    <row r="24" ht="12.75">
      <c r="A24" s="21"/>
    </row>
    <row r="25" ht="12.75">
      <c r="A25" s="21"/>
    </row>
  </sheetData>
  <sheetProtection/>
  <mergeCells count="14">
    <mergeCell ref="A1:K1"/>
    <mergeCell ref="B2:B4"/>
    <mergeCell ref="K2:K4"/>
    <mergeCell ref="A2:A4"/>
    <mergeCell ref="J3:J4"/>
    <mergeCell ref="F3:F4"/>
    <mergeCell ref="A15:K15"/>
    <mergeCell ref="G3:G4"/>
    <mergeCell ref="H3:H4"/>
    <mergeCell ref="I3:I4"/>
    <mergeCell ref="E3:E4"/>
    <mergeCell ref="C2:C4"/>
    <mergeCell ref="D2:D4"/>
    <mergeCell ref="E2:J2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4">
      <selection activeCell="L10" sqref="L10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18.125" style="3" customWidth="1"/>
    <col min="4" max="4" width="5.625" style="3" customWidth="1"/>
    <col min="5" max="5" width="6.625" style="3" customWidth="1"/>
    <col min="6" max="6" width="3.75390625" style="3" customWidth="1"/>
    <col min="7" max="7" width="5.75390625" style="3" bestFit="1" customWidth="1"/>
    <col min="8" max="8" width="4.00390625" style="3" bestFit="1" customWidth="1"/>
    <col min="9" max="10" width="5.75390625" style="3" bestFit="1" customWidth="1"/>
    <col min="11" max="11" width="5.375" style="3" customWidth="1"/>
    <col min="12" max="16384" width="8.875" style="3" customWidth="1"/>
  </cols>
  <sheetData>
    <row r="1" spans="1:11" ht="15.75">
      <c r="A1" s="394" t="s">
        <v>303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92" t="s">
        <v>88</v>
      </c>
      <c r="B2" s="392" t="s">
        <v>37</v>
      </c>
      <c r="C2" s="392"/>
      <c r="D2" s="395" t="s">
        <v>288</v>
      </c>
      <c r="E2" s="395"/>
      <c r="F2" s="395"/>
      <c r="G2" s="395"/>
      <c r="H2" s="395"/>
      <c r="I2" s="395"/>
      <c r="J2" s="395"/>
      <c r="K2" s="395"/>
    </row>
    <row r="3" spans="1:11" ht="84" customHeight="1">
      <c r="A3" s="392"/>
      <c r="B3" s="392"/>
      <c r="C3" s="392"/>
      <c r="D3" s="162" t="s">
        <v>38</v>
      </c>
      <c r="E3" s="162" t="s">
        <v>193</v>
      </c>
      <c r="F3" s="162" t="s">
        <v>230</v>
      </c>
      <c r="G3" s="162" t="s">
        <v>6</v>
      </c>
      <c r="H3" s="162" t="s">
        <v>231</v>
      </c>
      <c r="I3" s="162" t="s">
        <v>7</v>
      </c>
      <c r="J3" s="162" t="s">
        <v>65</v>
      </c>
      <c r="K3" s="162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8.25">
      <c r="A5" s="115" t="s">
        <v>39</v>
      </c>
      <c r="B5" s="116" t="s">
        <v>218</v>
      </c>
      <c r="C5" s="89"/>
      <c r="D5" s="117">
        <f>F5+G5+H5+I5+J5+K5</f>
        <v>1112</v>
      </c>
      <c r="E5" s="118">
        <v>1</v>
      </c>
      <c r="F5" s="119">
        <v>226</v>
      </c>
      <c r="G5" s="119">
        <v>35</v>
      </c>
      <c r="H5" s="119">
        <v>369</v>
      </c>
      <c r="I5" s="119">
        <v>205</v>
      </c>
      <c r="J5" s="119">
        <v>231</v>
      </c>
      <c r="K5" s="119">
        <v>46</v>
      </c>
    </row>
    <row r="6" spans="1:11" ht="12.75">
      <c r="A6" s="114"/>
      <c r="B6" s="113" t="s">
        <v>205</v>
      </c>
      <c r="C6" s="111"/>
      <c r="D6" s="120"/>
      <c r="E6" s="121"/>
      <c r="F6" s="122"/>
      <c r="G6" s="122"/>
      <c r="H6" s="122"/>
      <c r="I6" s="122"/>
      <c r="J6" s="122"/>
      <c r="K6" s="122"/>
    </row>
    <row r="7" spans="1:11" ht="27">
      <c r="A7" s="124" t="s">
        <v>40</v>
      </c>
      <c r="B7" s="125" t="s">
        <v>96</v>
      </c>
      <c r="C7" s="126" t="s">
        <v>41</v>
      </c>
      <c r="D7" s="117">
        <f>F7+G7+H7+I7+J7+K7</f>
        <v>528</v>
      </c>
      <c r="E7" s="127">
        <f>D7/D5</f>
        <v>0.4748201438848921</v>
      </c>
      <c r="F7" s="128">
        <v>162</v>
      </c>
      <c r="G7" s="128">
        <v>29</v>
      </c>
      <c r="H7" s="128">
        <v>145</v>
      </c>
      <c r="I7" s="128">
        <v>58</v>
      </c>
      <c r="J7" s="128">
        <v>108</v>
      </c>
      <c r="K7" s="128">
        <v>26</v>
      </c>
    </row>
    <row r="8" spans="1:11" ht="15" customHeight="1">
      <c r="A8" s="15" t="s">
        <v>42</v>
      </c>
      <c r="B8" s="16"/>
      <c r="C8" s="17" t="s">
        <v>43</v>
      </c>
      <c r="D8" s="117">
        <f>F8+G8+H8+I8+J8+K8</f>
        <v>298</v>
      </c>
      <c r="E8" s="129">
        <f>D8/D5</f>
        <v>0.26798561151079137</v>
      </c>
      <c r="F8" s="101">
        <v>46</v>
      </c>
      <c r="G8" s="101">
        <v>6</v>
      </c>
      <c r="H8" s="101">
        <v>71</v>
      </c>
      <c r="I8" s="101">
        <v>68</v>
      </c>
      <c r="J8" s="101">
        <v>87</v>
      </c>
      <c r="K8" s="101">
        <v>20</v>
      </c>
    </row>
    <row r="9" spans="1:11" ht="15" customHeight="1">
      <c r="A9" s="15" t="s">
        <v>44</v>
      </c>
      <c r="B9" s="16"/>
      <c r="C9" s="17" t="s">
        <v>45</v>
      </c>
      <c r="D9" s="117">
        <f aca="true" t="shared" si="0" ref="D9:D28">F9+G9+H9+I9+J9+K9</f>
        <v>286</v>
      </c>
      <c r="E9" s="129">
        <f>D9/D5</f>
        <v>0.25719424460431656</v>
      </c>
      <c r="F9" s="101">
        <v>18</v>
      </c>
      <c r="G9" s="101">
        <v>0</v>
      </c>
      <c r="H9" s="101">
        <v>153</v>
      </c>
      <c r="I9" s="101">
        <v>79</v>
      </c>
      <c r="J9" s="101">
        <v>36</v>
      </c>
      <c r="K9" s="101">
        <v>0</v>
      </c>
    </row>
    <row r="10" spans="1:11" ht="15" customHeight="1">
      <c r="A10" s="68" t="s">
        <v>47</v>
      </c>
      <c r="B10" s="69" t="s">
        <v>46</v>
      </c>
      <c r="C10" s="71" t="s">
        <v>201</v>
      </c>
      <c r="D10" s="117">
        <f t="shared" si="0"/>
        <v>28</v>
      </c>
      <c r="E10" s="130">
        <f>D10/D5</f>
        <v>0.025179856115107913</v>
      </c>
      <c r="F10" s="102">
        <v>3</v>
      </c>
      <c r="G10" s="102">
        <v>0</v>
      </c>
      <c r="H10" s="102">
        <v>19</v>
      </c>
      <c r="I10" s="102">
        <v>0</v>
      </c>
      <c r="J10" s="102">
        <v>6</v>
      </c>
      <c r="K10" s="102">
        <v>0</v>
      </c>
    </row>
    <row r="11" spans="1:11" ht="15" customHeight="1">
      <c r="A11" s="15" t="s">
        <v>48</v>
      </c>
      <c r="B11" s="16"/>
      <c r="C11" s="17" t="s">
        <v>202</v>
      </c>
      <c r="D11" s="117">
        <f t="shared" si="0"/>
        <v>438</v>
      </c>
      <c r="E11" s="129">
        <f>D11/D5</f>
        <v>0.39388489208633093</v>
      </c>
      <c r="F11" s="101">
        <v>156</v>
      </c>
      <c r="G11" s="101">
        <v>11</v>
      </c>
      <c r="H11" s="101">
        <v>210</v>
      </c>
      <c r="I11" s="101">
        <v>26</v>
      </c>
      <c r="J11" s="101">
        <v>31</v>
      </c>
      <c r="K11" s="101">
        <v>4</v>
      </c>
    </row>
    <row r="12" spans="1:11" ht="15" customHeight="1">
      <c r="A12" s="15" t="s">
        <v>49</v>
      </c>
      <c r="B12" s="16"/>
      <c r="C12" s="17" t="s">
        <v>126</v>
      </c>
      <c r="D12" s="117">
        <f t="shared" si="0"/>
        <v>492</v>
      </c>
      <c r="E12" s="129">
        <f>D12/D5</f>
        <v>0.44244604316546765</v>
      </c>
      <c r="F12" s="101">
        <v>53</v>
      </c>
      <c r="G12" s="101">
        <v>21</v>
      </c>
      <c r="H12" s="101">
        <v>130</v>
      </c>
      <c r="I12" s="101">
        <v>142</v>
      </c>
      <c r="J12" s="101">
        <v>130</v>
      </c>
      <c r="K12" s="101">
        <v>16</v>
      </c>
    </row>
    <row r="13" spans="1:11" ht="15.75">
      <c r="A13" s="15" t="s">
        <v>50</v>
      </c>
      <c r="B13" s="16"/>
      <c r="C13" s="17" t="s">
        <v>127</v>
      </c>
      <c r="D13" s="117">
        <f t="shared" si="0"/>
        <v>154</v>
      </c>
      <c r="E13" s="129">
        <f>D13/D5</f>
        <v>0.13848920863309352</v>
      </c>
      <c r="F13" s="101">
        <v>14</v>
      </c>
      <c r="G13" s="101">
        <v>3</v>
      </c>
      <c r="H13" s="101">
        <v>10</v>
      </c>
      <c r="I13" s="101">
        <v>37</v>
      </c>
      <c r="J13" s="101">
        <v>64</v>
      </c>
      <c r="K13" s="101">
        <v>26</v>
      </c>
    </row>
    <row r="14" spans="1:11" ht="15.75">
      <c r="A14" s="15" t="s">
        <v>91</v>
      </c>
      <c r="B14" s="16"/>
      <c r="C14" s="17" t="s">
        <v>128</v>
      </c>
      <c r="D14" s="117">
        <f t="shared" si="0"/>
        <v>0</v>
      </c>
      <c r="E14" s="129">
        <f>D14/D5</f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</row>
    <row r="15" spans="1:11" ht="15" customHeight="1">
      <c r="A15" s="68" t="s">
        <v>51</v>
      </c>
      <c r="B15" s="72" t="s">
        <v>206</v>
      </c>
      <c r="C15" s="70" t="s">
        <v>52</v>
      </c>
      <c r="D15" s="117">
        <f t="shared" si="0"/>
        <v>634</v>
      </c>
      <c r="E15" s="131">
        <f>D15/D5</f>
        <v>0.5701438848920863</v>
      </c>
      <c r="F15" s="103">
        <f aca="true" t="shared" si="1" ref="F15:K15">F16+F17+F18+F19+F20</f>
        <v>98</v>
      </c>
      <c r="G15" s="103">
        <f t="shared" si="1"/>
        <v>11</v>
      </c>
      <c r="H15" s="103">
        <f t="shared" si="1"/>
        <v>297</v>
      </c>
      <c r="I15" s="103">
        <f t="shared" si="1"/>
        <v>109</v>
      </c>
      <c r="J15" s="103">
        <f t="shared" si="1"/>
        <v>97</v>
      </c>
      <c r="K15" s="103">
        <f t="shared" si="1"/>
        <v>22</v>
      </c>
    </row>
    <row r="16" spans="1:11" ht="15" customHeight="1">
      <c r="A16" s="15" t="s">
        <v>53</v>
      </c>
      <c r="B16" s="16"/>
      <c r="C16" s="77" t="s">
        <v>201</v>
      </c>
      <c r="D16" s="117">
        <f t="shared" si="0"/>
        <v>26</v>
      </c>
      <c r="E16" s="129">
        <f>D16/D5</f>
        <v>0.023381294964028777</v>
      </c>
      <c r="F16" s="101">
        <v>1</v>
      </c>
      <c r="G16" s="101">
        <v>0</v>
      </c>
      <c r="H16" s="101">
        <v>19</v>
      </c>
      <c r="I16" s="101">
        <v>0</v>
      </c>
      <c r="J16" s="101">
        <v>6</v>
      </c>
      <c r="K16" s="101">
        <v>0</v>
      </c>
    </row>
    <row r="17" spans="1:11" ht="15" customHeight="1">
      <c r="A17" s="15" t="s">
        <v>54</v>
      </c>
      <c r="B17" s="16"/>
      <c r="C17" s="17" t="s">
        <v>202</v>
      </c>
      <c r="D17" s="117">
        <f t="shared" si="0"/>
        <v>262</v>
      </c>
      <c r="E17" s="129">
        <f>D17/D5</f>
        <v>0.2356115107913669</v>
      </c>
      <c r="F17" s="101">
        <v>71</v>
      </c>
      <c r="G17" s="101">
        <v>4</v>
      </c>
      <c r="H17" s="101">
        <v>160</v>
      </c>
      <c r="I17" s="101">
        <v>11</v>
      </c>
      <c r="J17" s="101">
        <v>13</v>
      </c>
      <c r="K17" s="101">
        <v>3</v>
      </c>
    </row>
    <row r="18" spans="1:11" ht="15" customHeight="1">
      <c r="A18" s="15" t="s">
        <v>55</v>
      </c>
      <c r="B18" s="16"/>
      <c r="C18" s="17" t="s">
        <v>126</v>
      </c>
      <c r="D18" s="117">
        <f t="shared" si="0"/>
        <v>276</v>
      </c>
      <c r="E18" s="129">
        <f>D18/D5</f>
        <v>0.24820143884892087</v>
      </c>
      <c r="F18" s="101">
        <v>19</v>
      </c>
      <c r="G18" s="101">
        <v>6</v>
      </c>
      <c r="H18" s="101">
        <v>110</v>
      </c>
      <c r="I18" s="101">
        <v>81</v>
      </c>
      <c r="J18" s="101">
        <v>52</v>
      </c>
      <c r="K18" s="101">
        <v>8</v>
      </c>
    </row>
    <row r="19" spans="1:11" ht="15.75" customHeight="1">
      <c r="A19" s="15" t="s">
        <v>56</v>
      </c>
      <c r="B19" s="18"/>
      <c r="C19" s="17" t="s">
        <v>127</v>
      </c>
      <c r="D19" s="117">
        <f t="shared" si="0"/>
        <v>70</v>
      </c>
      <c r="E19" s="132">
        <f>D19/D5</f>
        <v>0.06294964028776978</v>
      </c>
      <c r="F19" s="29">
        <v>7</v>
      </c>
      <c r="G19" s="29">
        <v>1</v>
      </c>
      <c r="H19" s="29">
        <v>8</v>
      </c>
      <c r="I19" s="29">
        <v>17</v>
      </c>
      <c r="J19" s="101">
        <v>26</v>
      </c>
      <c r="K19" s="101">
        <v>11</v>
      </c>
    </row>
    <row r="20" spans="1:11" ht="15.75">
      <c r="A20" s="15" t="s">
        <v>92</v>
      </c>
      <c r="B20" s="33"/>
      <c r="C20" s="17" t="s">
        <v>128</v>
      </c>
      <c r="D20" s="117">
        <f t="shared" si="0"/>
        <v>0</v>
      </c>
      <c r="E20" s="132">
        <f>D20/D5</f>
        <v>0</v>
      </c>
      <c r="F20" s="29">
        <v>0</v>
      </c>
      <c r="G20" s="29">
        <v>0</v>
      </c>
      <c r="H20" s="29">
        <v>0</v>
      </c>
      <c r="I20" s="29">
        <v>0</v>
      </c>
      <c r="J20" s="101">
        <v>0</v>
      </c>
      <c r="K20" s="101">
        <v>0</v>
      </c>
    </row>
    <row r="21" spans="1:11" ht="36" customHeight="1">
      <c r="A21" s="133" t="s">
        <v>57</v>
      </c>
      <c r="B21" s="134" t="s">
        <v>221</v>
      </c>
      <c r="C21" s="135" t="s">
        <v>216</v>
      </c>
      <c r="D21" s="117">
        <f t="shared" si="0"/>
        <v>1</v>
      </c>
      <c r="E21" s="136">
        <f>D21/D5</f>
        <v>0.0008992805755395684</v>
      </c>
      <c r="F21" s="137">
        <v>0</v>
      </c>
      <c r="G21" s="137">
        <v>0</v>
      </c>
      <c r="H21" s="137">
        <v>0</v>
      </c>
      <c r="I21" s="137">
        <v>1</v>
      </c>
      <c r="J21" s="137">
        <v>0</v>
      </c>
      <c r="K21" s="137">
        <v>0</v>
      </c>
    </row>
    <row r="22" spans="1:11" ht="15.75">
      <c r="A22" s="133" t="s">
        <v>196</v>
      </c>
      <c r="B22" s="138"/>
      <c r="C22" s="135" t="s">
        <v>217</v>
      </c>
      <c r="D22" s="117">
        <f t="shared" si="0"/>
        <v>0</v>
      </c>
      <c r="E22" s="136">
        <f>D22/D5</f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</row>
    <row r="23" spans="1:11" ht="15.75">
      <c r="A23" s="139" t="s">
        <v>35</v>
      </c>
      <c r="B23" s="89" t="s">
        <v>97</v>
      </c>
      <c r="C23" s="158"/>
      <c r="D23" s="117">
        <f t="shared" si="0"/>
        <v>57</v>
      </c>
      <c r="E23" s="165">
        <v>1</v>
      </c>
      <c r="F23" s="159">
        <f aca="true" t="shared" si="2" ref="F23:K23">F24+F25+F26+F27</f>
        <v>0</v>
      </c>
      <c r="G23" s="159">
        <f t="shared" si="2"/>
        <v>0</v>
      </c>
      <c r="H23" s="159">
        <f t="shared" si="2"/>
        <v>5</v>
      </c>
      <c r="I23" s="159">
        <f t="shared" si="2"/>
        <v>16</v>
      </c>
      <c r="J23" s="159">
        <f t="shared" si="2"/>
        <v>36</v>
      </c>
      <c r="K23" s="159">
        <f t="shared" si="2"/>
        <v>0</v>
      </c>
    </row>
    <row r="24" spans="1:11" ht="13.5">
      <c r="A24" s="112" t="s">
        <v>122</v>
      </c>
      <c r="B24" s="140" t="s">
        <v>46</v>
      </c>
      <c r="C24" s="141" t="s">
        <v>201</v>
      </c>
      <c r="D24" s="117">
        <f t="shared" si="0"/>
        <v>0</v>
      </c>
      <c r="E24" s="142">
        <f>D24/D23</f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ht="15.75">
      <c r="A25" s="112" t="s">
        <v>123</v>
      </c>
      <c r="B25" s="144"/>
      <c r="C25" s="145" t="s">
        <v>202</v>
      </c>
      <c r="D25" s="117">
        <f t="shared" si="0"/>
        <v>22</v>
      </c>
      <c r="E25" s="142">
        <f>D25/D23</f>
        <v>0.38596491228070173</v>
      </c>
      <c r="F25" s="143">
        <v>0</v>
      </c>
      <c r="G25" s="143">
        <v>0</v>
      </c>
      <c r="H25" s="143">
        <v>0</v>
      </c>
      <c r="I25" s="143">
        <v>0</v>
      </c>
      <c r="J25" s="143">
        <v>22</v>
      </c>
      <c r="K25" s="143">
        <v>0</v>
      </c>
    </row>
    <row r="26" spans="1:11" ht="15.75">
      <c r="A26" s="112" t="s">
        <v>59</v>
      </c>
      <c r="B26" s="144"/>
      <c r="C26" s="145" t="s">
        <v>126</v>
      </c>
      <c r="D26" s="117">
        <f t="shared" si="0"/>
        <v>0</v>
      </c>
      <c r="E26" s="142">
        <f>D26/D23</f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ht="14.25" customHeight="1">
      <c r="A27" s="112" t="s">
        <v>60</v>
      </c>
      <c r="B27" s="144"/>
      <c r="C27" s="145" t="s">
        <v>127</v>
      </c>
      <c r="D27" s="117">
        <f t="shared" si="0"/>
        <v>35</v>
      </c>
      <c r="E27" s="142">
        <f>D27/D23</f>
        <v>0.6140350877192983</v>
      </c>
      <c r="F27" s="143">
        <v>0</v>
      </c>
      <c r="G27" s="143">
        <v>0</v>
      </c>
      <c r="H27" s="143">
        <v>5</v>
      </c>
      <c r="I27" s="143">
        <v>16</v>
      </c>
      <c r="J27" s="143">
        <v>14</v>
      </c>
      <c r="K27" s="143">
        <v>0</v>
      </c>
    </row>
    <row r="28" spans="1:11" ht="42.75" customHeight="1">
      <c r="A28" s="112" t="s">
        <v>9</v>
      </c>
      <c r="B28" s="147" t="s">
        <v>399</v>
      </c>
      <c r="C28" s="146"/>
      <c r="D28" s="117">
        <f t="shared" si="0"/>
        <v>57</v>
      </c>
      <c r="E28" s="142">
        <f>D28/D23</f>
        <v>1</v>
      </c>
      <c r="F28" s="143">
        <v>0</v>
      </c>
      <c r="G28" s="143">
        <v>0</v>
      </c>
      <c r="H28" s="143">
        <v>5</v>
      </c>
      <c r="I28" s="143">
        <v>16</v>
      </c>
      <c r="J28" s="143">
        <v>36</v>
      </c>
      <c r="K28" s="143">
        <v>0</v>
      </c>
    </row>
    <row r="29" spans="1:11" ht="30.75" customHeight="1">
      <c r="A29" s="379"/>
      <c r="B29" s="379"/>
      <c r="C29" s="379"/>
      <c r="D29" s="379"/>
      <c r="E29" s="379"/>
      <c r="F29" s="379"/>
      <c r="G29" s="379"/>
      <c r="H29" s="379"/>
      <c r="I29" s="379"/>
      <c r="J29" s="379"/>
      <c r="K29" s="379"/>
    </row>
    <row r="30" spans="1:9" ht="12.75">
      <c r="A30" s="2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1"/>
      <c r="B36" s="11"/>
      <c r="C36" s="11"/>
      <c r="D36" s="11"/>
      <c r="E36" s="11"/>
      <c r="F36" s="11"/>
      <c r="G36" s="11"/>
      <c r="H36" s="11"/>
      <c r="I36" s="11"/>
    </row>
    <row r="37" ht="12.75">
      <c r="A37" s="21"/>
    </row>
    <row r="38" ht="12.75">
      <c r="A38" s="21"/>
    </row>
    <row r="39" ht="12.75">
      <c r="A39" s="21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39" t="s">
        <v>251</v>
      </c>
      <c r="B1" s="339"/>
      <c r="C1" s="339"/>
      <c r="D1" s="339"/>
      <c r="E1" s="339"/>
      <c r="F1" s="339"/>
      <c r="G1" s="339"/>
      <c r="H1" s="339"/>
    </row>
    <row r="2" spans="1:7" ht="12.75">
      <c r="A2" s="20"/>
      <c r="B2" s="20"/>
      <c r="C2" s="20"/>
      <c r="D2" s="20"/>
      <c r="E2" s="20"/>
      <c r="F2" s="20"/>
      <c r="G2" s="20"/>
    </row>
    <row r="3" spans="1:8" ht="12.75" customHeight="1">
      <c r="A3" s="396" t="s">
        <v>85</v>
      </c>
      <c r="B3" s="388" t="s">
        <v>322</v>
      </c>
      <c r="C3" s="389"/>
      <c r="D3" s="389"/>
      <c r="E3" s="389"/>
      <c r="F3" s="389"/>
      <c r="G3" s="389"/>
      <c r="H3" s="389"/>
    </row>
    <row r="4" spans="1:8" ht="91.5" customHeight="1">
      <c r="A4" s="396"/>
      <c r="B4" s="192" t="s">
        <v>236</v>
      </c>
      <c r="C4" s="192" t="s">
        <v>272</v>
      </c>
      <c r="D4" s="192" t="s">
        <v>229</v>
      </c>
      <c r="E4" s="192" t="s">
        <v>12</v>
      </c>
      <c r="F4" s="192" t="s">
        <v>13</v>
      </c>
      <c r="G4" s="192" t="s">
        <v>73</v>
      </c>
      <c r="H4" s="195" t="s">
        <v>271</v>
      </c>
    </row>
    <row r="5" spans="1:8" ht="15.75">
      <c r="A5" s="92" t="s">
        <v>352</v>
      </c>
      <c r="B5" s="196">
        <v>306</v>
      </c>
      <c r="C5" s="197">
        <v>54</v>
      </c>
      <c r="D5" s="196">
        <v>621</v>
      </c>
      <c r="E5" s="196">
        <v>232</v>
      </c>
      <c r="F5" s="196">
        <v>318</v>
      </c>
      <c r="G5" s="196">
        <v>67</v>
      </c>
      <c r="H5" s="94">
        <f>SUM(B5:G5)</f>
        <v>1598</v>
      </c>
    </row>
    <row r="6" spans="1:8" ht="15.75">
      <c r="A6" s="92" t="s">
        <v>353</v>
      </c>
      <c r="B6" s="196">
        <v>238</v>
      </c>
      <c r="C6" s="196">
        <v>65</v>
      </c>
      <c r="D6" s="196">
        <v>602</v>
      </c>
      <c r="E6" s="196">
        <v>232</v>
      </c>
      <c r="F6" s="196">
        <v>312</v>
      </c>
      <c r="G6" s="196">
        <v>75</v>
      </c>
      <c r="H6" s="94">
        <f>SUM(B6:G6)</f>
        <v>1524</v>
      </c>
    </row>
    <row r="7" spans="1:8" ht="15.75">
      <c r="A7" s="92"/>
      <c r="B7" s="198">
        <f aca="true" t="shared" si="0" ref="B7:H7">B6/B5</f>
        <v>0.7777777777777778</v>
      </c>
      <c r="C7" s="198">
        <f t="shared" si="0"/>
        <v>1.2037037037037037</v>
      </c>
      <c r="D7" s="198">
        <f t="shared" si="0"/>
        <v>0.9694041867954911</v>
      </c>
      <c r="E7" s="198">
        <f t="shared" si="0"/>
        <v>1</v>
      </c>
      <c r="F7" s="198">
        <f t="shared" si="0"/>
        <v>0.9811320754716981</v>
      </c>
      <c r="G7" s="198">
        <f t="shared" si="0"/>
        <v>1.1194029850746268</v>
      </c>
      <c r="H7" s="198">
        <f t="shared" si="0"/>
        <v>0.9536921151439299</v>
      </c>
    </row>
    <row r="8" spans="1:7" ht="15.75">
      <c r="A8" s="88"/>
      <c r="B8" s="88"/>
      <c r="C8" s="88"/>
      <c r="D8" s="88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61">
      <selection activeCell="C48" sqref="C48"/>
    </sheetView>
  </sheetViews>
  <sheetFormatPr defaultColWidth="8.875" defaultRowHeight="12.75"/>
  <cols>
    <col min="1" max="1" width="4.125" style="2" customWidth="1"/>
    <col min="2" max="2" width="18.00390625" style="2" customWidth="1"/>
    <col min="3" max="3" width="19.875" style="2" customWidth="1"/>
    <col min="4" max="4" width="12.00390625" style="2" customWidth="1"/>
    <col min="5" max="5" width="26.125" style="2" customWidth="1"/>
    <col min="6" max="6" width="13.375" style="2" customWidth="1"/>
    <col min="7" max="7" width="8.2539062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397" t="s">
        <v>364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38.25">
      <c r="A2" s="73" t="s">
        <v>88</v>
      </c>
      <c r="B2" s="67" t="s">
        <v>258</v>
      </c>
      <c r="C2" s="74" t="s">
        <v>267</v>
      </c>
      <c r="D2" s="67" t="s">
        <v>85</v>
      </c>
      <c r="E2" s="67" t="s">
        <v>61</v>
      </c>
      <c r="F2" s="67" t="s">
        <v>62</v>
      </c>
      <c r="G2" s="176" t="s">
        <v>249</v>
      </c>
      <c r="H2" s="73" t="s">
        <v>86</v>
      </c>
      <c r="I2" s="73" t="s">
        <v>90</v>
      </c>
      <c r="J2" s="67" t="s">
        <v>289</v>
      </c>
    </row>
    <row r="3" spans="1:10" ht="409.5">
      <c r="A3" s="297">
        <v>1</v>
      </c>
      <c r="B3" s="246" t="s">
        <v>507</v>
      </c>
      <c r="C3" s="246" t="s">
        <v>834</v>
      </c>
      <c r="D3" s="298">
        <v>43497</v>
      </c>
      <c r="E3" s="246" t="s">
        <v>657</v>
      </c>
      <c r="F3" s="246" t="s">
        <v>658</v>
      </c>
      <c r="G3" s="23" t="s">
        <v>831</v>
      </c>
      <c r="H3" s="23">
        <v>6</v>
      </c>
      <c r="I3" s="23">
        <v>6</v>
      </c>
      <c r="J3" s="23" t="s">
        <v>830</v>
      </c>
    </row>
    <row r="4" spans="1:10" ht="78.75">
      <c r="A4" s="19">
        <v>2</v>
      </c>
      <c r="B4" s="23" t="s">
        <v>507</v>
      </c>
      <c r="C4" s="19" t="s">
        <v>835</v>
      </c>
      <c r="D4" s="257">
        <v>43497</v>
      </c>
      <c r="E4" s="23" t="s">
        <v>657</v>
      </c>
      <c r="F4" s="23" t="s">
        <v>658</v>
      </c>
      <c r="G4" s="23" t="s">
        <v>777</v>
      </c>
      <c r="H4" s="23">
        <v>1</v>
      </c>
      <c r="I4" s="23">
        <v>1</v>
      </c>
      <c r="J4" s="23" t="s">
        <v>659</v>
      </c>
    </row>
    <row r="5" spans="1:10" ht="78.75">
      <c r="A5" s="19">
        <v>3</v>
      </c>
      <c r="B5" s="23" t="s">
        <v>507</v>
      </c>
      <c r="C5" s="19" t="s">
        <v>835</v>
      </c>
      <c r="D5" s="257">
        <v>43605</v>
      </c>
      <c r="E5" s="23" t="s">
        <v>660</v>
      </c>
      <c r="F5" s="23" t="s">
        <v>658</v>
      </c>
      <c r="G5" s="23" t="s">
        <v>782</v>
      </c>
      <c r="H5" s="23">
        <v>1</v>
      </c>
      <c r="I5" s="23">
        <v>1</v>
      </c>
      <c r="J5" s="23" t="s">
        <v>661</v>
      </c>
    </row>
    <row r="6" spans="1:10" ht="78.75">
      <c r="A6" s="19">
        <v>4</v>
      </c>
      <c r="B6" s="23" t="s">
        <v>507</v>
      </c>
      <c r="C6" s="19" t="s">
        <v>835</v>
      </c>
      <c r="D6" s="257">
        <v>43495</v>
      </c>
      <c r="E6" s="23" t="s">
        <v>662</v>
      </c>
      <c r="F6" s="23" t="s">
        <v>658</v>
      </c>
      <c r="G6" s="23" t="s">
        <v>781</v>
      </c>
      <c r="H6" s="23">
        <v>1</v>
      </c>
      <c r="I6" s="23">
        <v>1</v>
      </c>
      <c r="J6" s="23" t="s">
        <v>663</v>
      </c>
    </row>
    <row r="7" spans="1:10" ht="157.5">
      <c r="A7" s="297">
        <v>5</v>
      </c>
      <c r="B7" s="246" t="s">
        <v>507</v>
      </c>
      <c r="C7" s="246" t="s">
        <v>836</v>
      </c>
      <c r="D7" s="298">
        <v>43697</v>
      </c>
      <c r="E7" s="246" t="s">
        <v>768</v>
      </c>
      <c r="F7" s="246" t="s">
        <v>658</v>
      </c>
      <c r="G7" s="23" t="s">
        <v>791</v>
      </c>
      <c r="H7" s="23">
        <v>2</v>
      </c>
      <c r="I7" s="23">
        <v>2</v>
      </c>
      <c r="J7" s="23" t="s">
        <v>792</v>
      </c>
    </row>
    <row r="8" spans="1:10" ht="78.75">
      <c r="A8" s="19">
        <v>6</v>
      </c>
      <c r="B8" s="23" t="s">
        <v>507</v>
      </c>
      <c r="C8" s="19" t="s">
        <v>836</v>
      </c>
      <c r="D8" s="257">
        <v>43605</v>
      </c>
      <c r="E8" s="23" t="s">
        <v>660</v>
      </c>
      <c r="F8" s="23" t="s">
        <v>658</v>
      </c>
      <c r="G8" s="23" t="s">
        <v>782</v>
      </c>
      <c r="H8" s="23">
        <v>1</v>
      </c>
      <c r="I8" s="23">
        <v>1</v>
      </c>
      <c r="J8" s="23" t="s">
        <v>664</v>
      </c>
    </row>
    <row r="9" spans="1:10" ht="78.75">
      <c r="A9" s="19">
        <v>7</v>
      </c>
      <c r="B9" s="23" t="s">
        <v>507</v>
      </c>
      <c r="C9" s="19" t="s">
        <v>836</v>
      </c>
      <c r="D9" s="257">
        <v>43495</v>
      </c>
      <c r="E9" s="23" t="s">
        <v>662</v>
      </c>
      <c r="F9" s="23" t="s">
        <v>658</v>
      </c>
      <c r="G9" s="23" t="s">
        <v>784</v>
      </c>
      <c r="H9" s="23">
        <v>1</v>
      </c>
      <c r="I9" s="23">
        <v>1</v>
      </c>
      <c r="J9" s="23" t="s">
        <v>665</v>
      </c>
    </row>
    <row r="10" spans="1:10" ht="48.75" customHeight="1">
      <c r="A10" s="398">
        <v>8</v>
      </c>
      <c r="B10" s="328" t="s">
        <v>507</v>
      </c>
      <c r="C10" s="328" t="s">
        <v>834</v>
      </c>
      <c r="D10" s="401">
        <v>43697</v>
      </c>
      <c r="E10" s="328" t="s">
        <v>768</v>
      </c>
      <c r="F10" s="328" t="s">
        <v>658</v>
      </c>
      <c r="G10" s="328" t="s">
        <v>785</v>
      </c>
      <c r="H10" s="328">
        <v>2</v>
      </c>
      <c r="I10" s="328">
        <v>2</v>
      </c>
      <c r="J10" s="328" t="s">
        <v>786</v>
      </c>
    </row>
    <row r="11" spans="1:10" ht="130.5" customHeight="1">
      <c r="A11" s="399"/>
      <c r="B11" s="400"/>
      <c r="C11" s="400"/>
      <c r="D11" s="400"/>
      <c r="E11" s="400"/>
      <c r="F11" s="400"/>
      <c r="G11" s="330"/>
      <c r="H11" s="330"/>
      <c r="I11" s="330"/>
      <c r="J11" s="330"/>
    </row>
    <row r="12" spans="1:10" ht="94.5">
      <c r="A12" s="19">
        <v>9</v>
      </c>
      <c r="B12" s="23" t="s">
        <v>507</v>
      </c>
      <c r="C12" s="19" t="s">
        <v>834</v>
      </c>
      <c r="D12" s="257">
        <v>43566</v>
      </c>
      <c r="E12" s="23" t="s">
        <v>666</v>
      </c>
      <c r="F12" s="23" t="s">
        <v>658</v>
      </c>
      <c r="G12" s="23" t="s">
        <v>779</v>
      </c>
      <c r="H12" s="23">
        <v>1</v>
      </c>
      <c r="I12" s="23">
        <v>1</v>
      </c>
      <c r="J12" s="23" t="s">
        <v>667</v>
      </c>
    </row>
    <row r="13" spans="1:10" ht="173.25">
      <c r="A13" s="297">
        <v>10</v>
      </c>
      <c r="B13" s="246" t="s">
        <v>507</v>
      </c>
      <c r="C13" s="246" t="s">
        <v>834</v>
      </c>
      <c r="D13" s="298">
        <v>43495</v>
      </c>
      <c r="E13" s="246" t="s">
        <v>668</v>
      </c>
      <c r="F13" s="246" t="s">
        <v>658</v>
      </c>
      <c r="G13" s="23" t="s">
        <v>787</v>
      </c>
      <c r="H13" s="23">
        <v>2</v>
      </c>
      <c r="I13" s="23">
        <v>2</v>
      </c>
      <c r="J13" s="23" t="s">
        <v>788</v>
      </c>
    </row>
    <row r="14" spans="1:10" ht="205.5" customHeight="1">
      <c r="A14" s="297">
        <v>11</v>
      </c>
      <c r="B14" s="246" t="s">
        <v>507</v>
      </c>
      <c r="C14" s="246" t="s">
        <v>835</v>
      </c>
      <c r="D14" s="298">
        <v>43605</v>
      </c>
      <c r="E14" s="246" t="s">
        <v>660</v>
      </c>
      <c r="F14" s="246" t="s">
        <v>658</v>
      </c>
      <c r="G14" s="23" t="s">
        <v>794</v>
      </c>
      <c r="H14" s="23">
        <v>4</v>
      </c>
      <c r="I14" s="23">
        <v>4</v>
      </c>
      <c r="J14" s="23" t="s">
        <v>793</v>
      </c>
    </row>
    <row r="15" spans="1:10" ht="299.25">
      <c r="A15" s="297">
        <v>12</v>
      </c>
      <c r="B15" s="246" t="s">
        <v>507</v>
      </c>
      <c r="C15" s="246" t="s">
        <v>835</v>
      </c>
      <c r="D15" s="298">
        <v>43495</v>
      </c>
      <c r="E15" s="246" t="s">
        <v>668</v>
      </c>
      <c r="F15" s="246" t="s">
        <v>658</v>
      </c>
      <c r="G15" s="23" t="s">
        <v>790</v>
      </c>
      <c r="H15" s="23">
        <v>4</v>
      </c>
      <c r="I15" s="23">
        <v>4</v>
      </c>
      <c r="J15" s="23" t="s">
        <v>789</v>
      </c>
    </row>
    <row r="16" spans="1:10" ht="157.5">
      <c r="A16" s="297">
        <v>13</v>
      </c>
      <c r="B16" s="246" t="s">
        <v>507</v>
      </c>
      <c r="C16" s="246" t="s">
        <v>835</v>
      </c>
      <c r="D16" s="298">
        <v>43566</v>
      </c>
      <c r="E16" s="246" t="s">
        <v>669</v>
      </c>
      <c r="F16" s="246" t="s">
        <v>658</v>
      </c>
      <c r="G16" s="23" t="s">
        <v>796</v>
      </c>
      <c r="H16" s="23">
        <v>2</v>
      </c>
      <c r="I16" s="23">
        <v>2</v>
      </c>
      <c r="J16" s="23" t="s">
        <v>795</v>
      </c>
    </row>
    <row r="17" spans="1:10" ht="173.25">
      <c r="A17" s="297">
        <v>14</v>
      </c>
      <c r="B17" s="246" t="s">
        <v>507</v>
      </c>
      <c r="C17" s="246" t="s">
        <v>834</v>
      </c>
      <c r="D17" s="298">
        <v>43605</v>
      </c>
      <c r="E17" s="246" t="s">
        <v>660</v>
      </c>
      <c r="F17" s="246" t="s">
        <v>658</v>
      </c>
      <c r="G17" s="23" t="s">
        <v>798</v>
      </c>
      <c r="H17" s="23">
        <v>2</v>
      </c>
      <c r="I17" s="23">
        <v>2</v>
      </c>
      <c r="J17" s="23" t="s">
        <v>797</v>
      </c>
    </row>
    <row r="18" spans="1:10" ht="78.75">
      <c r="A18" s="19">
        <v>15</v>
      </c>
      <c r="B18" s="23" t="s">
        <v>507</v>
      </c>
      <c r="C18" s="19" t="s">
        <v>834</v>
      </c>
      <c r="D18" s="257">
        <v>43566</v>
      </c>
      <c r="E18" s="23" t="s">
        <v>666</v>
      </c>
      <c r="F18" s="23" t="s">
        <v>658</v>
      </c>
      <c r="G18" s="23" t="s">
        <v>779</v>
      </c>
      <c r="H18" s="23">
        <v>1</v>
      </c>
      <c r="I18" s="23">
        <v>1</v>
      </c>
      <c r="J18" s="23" t="s">
        <v>670</v>
      </c>
    </row>
    <row r="19" spans="1:10" ht="252">
      <c r="A19" s="297">
        <v>16</v>
      </c>
      <c r="B19" s="246" t="s">
        <v>507</v>
      </c>
      <c r="C19" s="246" t="s">
        <v>834</v>
      </c>
      <c r="D19" s="298">
        <v>43495</v>
      </c>
      <c r="E19" s="246" t="s">
        <v>668</v>
      </c>
      <c r="F19" s="246" t="s">
        <v>671</v>
      </c>
      <c r="G19" s="23" t="s">
        <v>800</v>
      </c>
      <c r="H19" s="23">
        <v>3</v>
      </c>
      <c r="I19" s="23">
        <v>3</v>
      </c>
      <c r="J19" s="23" t="s">
        <v>799</v>
      </c>
    </row>
    <row r="20" spans="1:10" ht="189">
      <c r="A20" s="297">
        <v>17</v>
      </c>
      <c r="B20" s="246" t="s">
        <v>502</v>
      </c>
      <c r="C20" s="246" t="s">
        <v>832</v>
      </c>
      <c r="D20" s="299">
        <v>43466</v>
      </c>
      <c r="E20" s="246" t="s">
        <v>672</v>
      </c>
      <c r="F20" s="246" t="s">
        <v>841</v>
      </c>
      <c r="G20" s="23" t="s">
        <v>802</v>
      </c>
      <c r="H20" s="23">
        <v>3</v>
      </c>
      <c r="I20" s="23">
        <v>3</v>
      </c>
      <c r="J20" s="23" t="s">
        <v>801</v>
      </c>
    </row>
    <row r="21" spans="1:10" ht="63">
      <c r="A21" s="19">
        <v>18</v>
      </c>
      <c r="B21" s="23" t="s">
        <v>502</v>
      </c>
      <c r="C21" s="19" t="s">
        <v>832</v>
      </c>
      <c r="D21" s="286">
        <v>43466</v>
      </c>
      <c r="E21" s="23" t="s">
        <v>674</v>
      </c>
      <c r="F21" s="23" t="s">
        <v>841</v>
      </c>
      <c r="G21" s="23" t="s">
        <v>783</v>
      </c>
      <c r="H21" s="23">
        <v>1</v>
      </c>
      <c r="I21" s="23">
        <v>1</v>
      </c>
      <c r="J21" s="23" t="s">
        <v>675</v>
      </c>
    </row>
    <row r="22" spans="1:10" ht="63">
      <c r="A22" s="19">
        <v>19</v>
      </c>
      <c r="B22" s="23" t="s">
        <v>502</v>
      </c>
      <c r="C22" s="19" t="s">
        <v>832</v>
      </c>
      <c r="D22" s="286">
        <v>43466</v>
      </c>
      <c r="E22" s="23" t="s">
        <v>676</v>
      </c>
      <c r="F22" s="23" t="s">
        <v>841</v>
      </c>
      <c r="G22" s="23" t="s">
        <v>782</v>
      </c>
      <c r="H22" s="23">
        <v>1</v>
      </c>
      <c r="I22" s="23">
        <v>1</v>
      </c>
      <c r="J22" s="23" t="s">
        <v>677</v>
      </c>
    </row>
    <row r="23" spans="1:10" ht="63">
      <c r="A23" s="19">
        <v>20</v>
      </c>
      <c r="B23" s="23" t="s">
        <v>502</v>
      </c>
      <c r="C23" s="19" t="s">
        <v>832</v>
      </c>
      <c r="D23" s="286">
        <v>43497</v>
      </c>
      <c r="E23" s="23" t="s">
        <v>678</v>
      </c>
      <c r="F23" s="23" t="s">
        <v>841</v>
      </c>
      <c r="G23" s="23" t="s">
        <v>780</v>
      </c>
      <c r="H23" s="23">
        <v>1</v>
      </c>
      <c r="I23" s="23">
        <v>1</v>
      </c>
      <c r="J23" s="23" t="s">
        <v>679</v>
      </c>
    </row>
    <row r="24" spans="1:10" ht="63">
      <c r="A24" s="19">
        <v>21</v>
      </c>
      <c r="B24" s="23" t="s">
        <v>502</v>
      </c>
      <c r="C24" s="19" t="s">
        <v>832</v>
      </c>
      <c r="D24" s="286">
        <v>43497</v>
      </c>
      <c r="E24" s="23" t="s">
        <v>680</v>
      </c>
      <c r="F24" s="23" t="s">
        <v>841</v>
      </c>
      <c r="G24" s="23" t="s">
        <v>781</v>
      </c>
      <c r="H24" s="23">
        <v>1</v>
      </c>
      <c r="I24" s="23">
        <v>1</v>
      </c>
      <c r="J24" s="23" t="s">
        <v>681</v>
      </c>
    </row>
    <row r="25" spans="1:10" ht="63">
      <c r="A25" s="19">
        <v>22</v>
      </c>
      <c r="B25" s="23" t="s">
        <v>502</v>
      </c>
      <c r="C25" s="19" t="s">
        <v>837</v>
      </c>
      <c r="D25" s="286">
        <v>43525</v>
      </c>
      <c r="E25" s="23" t="s">
        <v>682</v>
      </c>
      <c r="F25" s="23" t="s">
        <v>841</v>
      </c>
      <c r="G25" s="23" t="s">
        <v>781</v>
      </c>
      <c r="H25" s="23">
        <v>1</v>
      </c>
      <c r="I25" s="23">
        <v>1</v>
      </c>
      <c r="J25" s="23" t="s">
        <v>673</v>
      </c>
    </row>
    <row r="26" spans="1:10" ht="63">
      <c r="A26" s="19">
        <v>23</v>
      </c>
      <c r="B26" s="23" t="s">
        <v>502</v>
      </c>
      <c r="C26" s="19" t="s">
        <v>832</v>
      </c>
      <c r="D26" s="286">
        <v>43770</v>
      </c>
      <c r="E26" s="23" t="s">
        <v>683</v>
      </c>
      <c r="F26" s="23" t="s">
        <v>841</v>
      </c>
      <c r="G26" s="23" t="s">
        <v>780</v>
      </c>
      <c r="H26" s="23">
        <v>1</v>
      </c>
      <c r="I26" s="23">
        <v>1</v>
      </c>
      <c r="J26" s="23" t="s">
        <v>684</v>
      </c>
    </row>
    <row r="27" spans="1:10" ht="252">
      <c r="A27" s="297">
        <v>24</v>
      </c>
      <c r="B27" s="246" t="s">
        <v>502</v>
      </c>
      <c r="C27" s="246" t="s">
        <v>832</v>
      </c>
      <c r="D27" s="299">
        <v>43770</v>
      </c>
      <c r="E27" s="246" t="s">
        <v>685</v>
      </c>
      <c r="F27" s="246" t="s">
        <v>841</v>
      </c>
      <c r="G27" s="23" t="s">
        <v>804</v>
      </c>
      <c r="H27" s="23">
        <v>4</v>
      </c>
      <c r="I27" s="23">
        <v>4</v>
      </c>
      <c r="J27" s="23" t="s">
        <v>803</v>
      </c>
    </row>
    <row r="28" spans="1:10" ht="78.75">
      <c r="A28" s="19">
        <v>25</v>
      </c>
      <c r="B28" s="23" t="s">
        <v>527</v>
      </c>
      <c r="C28" s="19" t="s">
        <v>686</v>
      </c>
      <c r="D28" s="286" t="s">
        <v>687</v>
      </c>
      <c r="E28" s="23" t="s">
        <v>766</v>
      </c>
      <c r="F28" s="23" t="s">
        <v>842</v>
      </c>
      <c r="G28" s="23" t="s">
        <v>805</v>
      </c>
      <c r="H28" s="23">
        <v>1</v>
      </c>
      <c r="I28" s="23">
        <v>1</v>
      </c>
      <c r="J28" s="23" t="s">
        <v>688</v>
      </c>
    </row>
    <row r="29" spans="1:10" ht="220.5">
      <c r="A29" s="297">
        <v>26</v>
      </c>
      <c r="B29" s="246" t="s">
        <v>527</v>
      </c>
      <c r="C29" s="246" t="s">
        <v>686</v>
      </c>
      <c r="D29" s="299" t="s">
        <v>689</v>
      </c>
      <c r="E29" s="246" t="s">
        <v>690</v>
      </c>
      <c r="F29" s="246" t="s">
        <v>712</v>
      </c>
      <c r="G29" s="23" t="s">
        <v>807</v>
      </c>
      <c r="H29" s="23">
        <v>2</v>
      </c>
      <c r="I29" s="23">
        <v>2</v>
      </c>
      <c r="J29" s="23" t="s">
        <v>806</v>
      </c>
    </row>
    <row r="30" spans="1:10" ht="150">
      <c r="A30" s="19">
        <v>27</v>
      </c>
      <c r="B30" s="287" t="s">
        <v>724</v>
      </c>
      <c r="C30" s="287" t="s">
        <v>838</v>
      </c>
      <c r="D30" s="287" t="s">
        <v>725</v>
      </c>
      <c r="E30" s="287" t="s">
        <v>726</v>
      </c>
      <c r="F30" s="287" t="s">
        <v>843</v>
      </c>
      <c r="G30" s="287" t="s">
        <v>808</v>
      </c>
      <c r="H30" s="23">
        <v>10</v>
      </c>
      <c r="I30" s="23">
        <v>10</v>
      </c>
      <c r="J30" s="287" t="s">
        <v>727</v>
      </c>
    </row>
    <row r="31" spans="1:10" ht="409.5">
      <c r="A31" s="54">
        <v>28</v>
      </c>
      <c r="B31" s="287" t="s">
        <v>556</v>
      </c>
      <c r="C31" s="23" t="s">
        <v>809</v>
      </c>
      <c r="D31" s="288" t="s">
        <v>728</v>
      </c>
      <c r="E31" s="287" t="s">
        <v>729</v>
      </c>
      <c r="F31" s="287" t="s">
        <v>712</v>
      </c>
      <c r="G31" s="289" t="s">
        <v>810</v>
      </c>
      <c r="H31" s="247">
        <v>9</v>
      </c>
      <c r="I31" s="247">
        <v>9</v>
      </c>
      <c r="J31" s="287" t="s">
        <v>730</v>
      </c>
    </row>
    <row r="32" spans="1:10" ht="63">
      <c r="A32" s="19">
        <v>29</v>
      </c>
      <c r="B32" s="19" t="s">
        <v>731</v>
      </c>
      <c r="C32" s="19" t="s">
        <v>839</v>
      </c>
      <c r="D32" s="23" t="s">
        <v>769</v>
      </c>
      <c r="E32" s="23" t="s">
        <v>732</v>
      </c>
      <c r="F32" s="23" t="s">
        <v>844</v>
      </c>
      <c r="G32" s="23" t="s">
        <v>811</v>
      </c>
      <c r="H32" s="190">
        <v>1</v>
      </c>
      <c r="I32" s="190">
        <v>1</v>
      </c>
      <c r="J32" s="23" t="s">
        <v>840</v>
      </c>
    </row>
    <row r="33" spans="1:10" s="7" customFormat="1" ht="15.75">
      <c r="A33" s="54"/>
      <c r="B33" s="54"/>
      <c r="C33" s="54"/>
      <c r="D33" s="54"/>
      <c r="E33" s="54"/>
      <c r="F33" s="54"/>
      <c r="G33" s="184" t="s">
        <v>195</v>
      </c>
      <c r="H33" s="185">
        <v>70</v>
      </c>
      <c r="I33" s="185">
        <v>70</v>
      </c>
      <c r="J33" s="54"/>
    </row>
    <row r="34" spans="1:10" ht="15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15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</row>
    <row r="36" spans="1:10" ht="15.75" customHeight="1">
      <c r="A36" s="397" t="s">
        <v>365</v>
      </c>
      <c r="B36" s="397"/>
      <c r="C36" s="397"/>
      <c r="D36" s="397"/>
      <c r="E36" s="397"/>
      <c r="F36" s="397"/>
      <c r="G36" s="397"/>
      <c r="H36" s="397"/>
      <c r="I36" s="397"/>
      <c r="J36" s="397"/>
    </row>
    <row r="37" spans="1:10" ht="38.25">
      <c r="A37" s="73" t="s">
        <v>88</v>
      </c>
      <c r="B37" s="67" t="s">
        <v>258</v>
      </c>
      <c r="C37" s="74" t="s">
        <v>267</v>
      </c>
      <c r="D37" s="67" t="s">
        <v>85</v>
      </c>
      <c r="E37" s="67" t="s">
        <v>61</v>
      </c>
      <c r="F37" s="67" t="s">
        <v>62</v>
      </c>
      <c r="G37" s="176" t="s">
        <v>249</v>
      </c>
      <c r="H37" s="73" t="s">
        <v>86</v>
      </c>
      <c r="I37" s="73" t="s">
        <v>90</v>
      </c>
      <c r="J37" s="67" t="s">
        <v>289</v>
      </c>
    </row>
    <row r="38" spans="1:10" ht="94.5">
      <c r="A38" s="398">
        <v>1</v>
      </c>
      <c r="B38" s="328" t="s">
        <v>653</v>
      </c>
      <c r="C38" s="328" t="s">
        <v>815</v>
      </c>
      <c r="D38" s="328" t="s">
        <v>770</v>
      </c>
      <c r="E38" s="328" t="s">
        <v>691</v>
      </c>
      <c r="F38" s="328" t="s">
        <v>692</v>
      </c>
      <c r="G38" s="23" t="s">
        <v>814</v>
      </c>
      <c r="H38" s="190">
        <v>13</v>
      </c>
      <c r="I38" s="190">
        <v>13</v>
      </c>
      <c r="J38" s="23" t="s">
        <v>693</v>
      </c>
    </row>
    <row r="39" spans="1:10" ht="47.25">
      <c r="A39" s="402"/>
      <c r="B39" s="404"/>
      <c r="C39" s="404"/>
      <c r="D39" s="404"/>
      <c r="E39" s="404"/>
      <c r="F39" s="404"/>
      <c r="G39" s="23" t="s">
        <v>812</v>
      </c>
      <c r="H39" s="190">
        <v>12</v>
      </c>
      <c r="I39" s="190">
        <v>12</v>
      </c>
      <c r="J39" s="23" t="s">
        <v>694</v>
      </c>
    </row>
    <row r="40" spans="1:10" ht="63">
      <c r="A40" s="403"/>
      <c r="B40" s="400"/>
      <c r="C40" s="400"/>
      <c r="D40" s="400"/>
      <c r="E40" s="400"/>
      <c r="F40" s="400"/>
      <c r="G40" s="23" t="s">
        <v>813</v>
      </c>
      <c r="H40" s="190">
        <v>12</v>
      </c>
      <c r="I40" s="190">
        <v>12</v>
      </c>
      <c r="J40" s="23" t="s">
        <v>694</v>
      </c>
    </row>
    <row r="41" spans="1:10" ht="94.5">
      <c r="A41" s="398">
        <v>2</v>
      </c>
      <c r="B41" s="328" t="s">
        <v>653</v>
      </c>
      <c r="C41" s="328" t="s">
        <v>815</v>
      </c>
      <c r="D41" s="328" t="s">
        <v>771</v>
      </c>
      <c r="E41" s="328" t="s">
        <v>695</v>
      </c>
      <c r="F41" s="328" t="s">
        <v>733</v>
      </c>
      <c r="G41" s="23" t="s">
        <v>814</v>
      </c>
      <c r="H41" s="190">
        <v>13</v>
      </c>
      <c r="I41" s="190">
        <v>13</v>
      </c>
      <c r="J41" s="23" t="s">
        <v>696</v>
      </c>
    </row>
    <row r="42" spans="1:10" ht="47.25">
      <c r="A42" s="403"/>
      <c r="B42" s="400"/>
      <c r="C42" s="400"/>
      <c r="D42" s="400"/>
      <c r="E42" s="400"/>
      <c r="F42" s="400"/>
      <c r="G42" s="23" t="s">
        <v>816</v>
      </c>
      <c r="H42" s="190">
        <v>11</v>
      </c>
      <c r="I42" s="190">
        <v>11</v>
      </c>
      <c r="J42" s="23" t="s">
        <v>694</v>
      </c>
    </row>
    <row r="43" spans="1:10" ht="236.25">
      <c r="A43" s="297">
        <v>3</v>
      </c>
      <c r="B43" s="246" t="s">
        <v>502</v>
      </c>
      <c r="C43" s="246" t="s">
        <v>837</v>
      </c>
      <c r="D43" s="299">
        <v>43556</v>
      </c>
      <c r="E43" s="246" t="s">
        <v>697</v>
      </c>
      <c r="F43" s="246" t="s">
        <v>734</v>
      </c>
      <c r="G43" s="23" t="s">
        <v>817</v>
      </c>
      <c r="H43" s="190">
        <v>3</v>
      </c>
      <c r="I43" s="190">
        <v>3</v>
      </c>
      <c r="J43" s="23" t="s">
        <v>818</v>
      </c>
    </row>
    <row r="44" spans="1:10" ht="157.5">
      <c r="A44" s="297">
        <v>4</v>
      </c>
      <c r="B44" s="246" t="s">
        <v>502</v>
      </c>
      <c r="C44" s="246" t="s">
        <v>832</v>
      </c>
      <c r="D44" s="299">
        <v>43586</v>
      </c>
      <c r="E44" s="246" t="s">
        <v>699</v>
      </c>
      <c r="F44" s="246" t="s">
        <v>734</v>
      </c>
      <c r="G44" s="23" t="s">
        <v>819</v>
      </c>
      <c r="H44" s="190">
        <v>2</v>
      </c>
      <c r="I44" s="190">
        <v>2</v>
      </c>
      <c r="J44" s="23" t="s">
        <v>820</v>
      </c>
    </row>
    <row r="45" spans="1:10" ht="78.75">
      <c r="A45" s="19">
        <v>5</v>
      </c>
      <c r="B45" s="246" t="s">
        <v>502</v>
      </c>
      <c r="C45" s="19" t="s">
        <v>832</v>
      </c>
      <c r="D45" s="286">
        <v>43586</v>
      </c>
      <c r="E45" s="23" t="s">
        <v>700</v>
      </c>
      <c r="F45" s="23" t="s">
        <v>698</v>
      </c>
      <c r="G45" s="23" t="s">
        <v>781</v>
      </c>
      <c r="H45" s="190">
        <v>1</v>
      </c>
      <c r="I45" s="190">
        <v>1</v>
      </c>
      <c r="J45" s="23" t="s">
        <v>701</v>
      </c>
    </row>
    <row r="46" spans="1:10" ht="78.75">
      <c r="A46" s="19">
        <v>6</v>
      </c>
      <c r="B46" s="246" t="s">
        <v>502</v>
      </c>
      <c r="C46" s="19" t="s">
        <v>832</v>
      </c>
      <c r="D46" s="286">
        <v>43556</v>
      </c>
      <c r="E46" s="23" t="s">
        <v>702</v>
      </c>
      <c r="F46" s="23" t="s">
        <v>698</v>
      </c>
      <c r="G46" s="23" t="s">
        <v>777</v>
      </c>
      <c r="H46" s="190">
        <v>1</v>
      </c>
      <c r="I46" s="190">
        <v>1</v>
      </c>
      <c r="J46" s="23" t="s">
        <v>703</v>
      </c>
    </row>
    <row r="47" spans="1:10" ht="78.75">
      <c r="A47" s="19">
        <v>7</v>
      </c>
      <c r="B47" s="246" t="s">
        <v>502</v>
      </c>
      <c r="C47" s="19" t="s">
        <v>832</v>
      </c>
      <c r="D47" s="286">
        <v>43586</v>
      </c>
      <c r="E47" s="23" t="s">
        <v>704</v>
      </c>
      <c r="F47" s="23" t="s">
        <v>698</v>
      </c>
      <c r="G47" s="23" t="s">
        <v>783</v>
      </c>
      <c r="H47" s="190">
        <v>1</v>
      </c>
      <c r="I47" s="190">
        <v>1</v>
      </c>
      <c r="J47" s="23" t="s">
        <v>821</v>
      </c>
    </row>
    <row r="48" spans="1:10" ht="110.25">
      <c r="A48" s="19">
        <v>8</v>
      </c>
      <c r="B48" s="19" t="s">
        <v>524</v>
      </c>
      <c r="C48" s="19" t="s">
        <v>735</v>
      </c>
      <c r="D48" s="286">
        <v>43556</v>
      </c>
      <c r="E48" s="23" t="s">
        <v>705</v>
      </c>
      <c r="F48" s="23" t="s">
        <v>712</v>
      </c>
      <c r="G48" s="286" t="s">
        <v>822</v>
      </c>
      <c r="H48" s="190">
        <v>7</v>
      </c>
      <c r="I48" s="190">
        <v>7</v>
      </c>
      <c r="J48" s="23" t="s">
        <v>706</v>
      </c>
    </row>
    <row r="49" spans="1:10" ht="126">
      <c r="A49" s="19">
        <v>9</v>
      </c>
      <c r="B49" s="19" t="s">
        <v>521</v>
      </c>
      <c r="C49" s="19" t="s">
        <v>520</v>
      </c>
      <c r="D49" s="286" t="s">
        <v>707</v>
      </c>
      <c r="E49" s="23" t="s">
        <v>708</v>
      </c>
      <c r="F49" s="23" t="s">
        <v>712</v>
      </c>
      <c r="G49" s="286" t="s">
        <v>823</v>
      </c>
      <c r="H49" s="190">
        <v>14</v>
      </c>
      <c r="I49" s="190">
        <v>14</v>
      </c>
      <c r="J49" s="23" t="s">
        <v>709</v>
      </c>
    </row>
    <row r="50" spans="1:10" ht="189">
      <c r="A50" s="19">
        <v>10</v>
      </c>
      <c r="B50" s="19" t="s">
        <v>521</v>
      </c>
      <c r="C50" s="19" t="s">
        <v>520</v>
      </c>
      <c r="D50" s="286" t="s">
        <v>710</v>
      </c>
      <c r="E50" s="23" t="s">
        <v>711</v>
      </c>
      <c r="F50" s="23" t="s">
        <v>712</v>
      </c>
      <c r="G50" s="286" t="s">
        <v>824</v>
      </c>
      <c r="H50" s="190">
        <v>21</v>
      </c>
      <c r="I50" s="190">
        <v>21</v>
      </c>
      <c r="J50" s="23" t="s">
        <v>825</v>
      </c>
    </row>
    <row r="51" spans="1:10" ht="78.75">
      <c r="A51" s="19">
        <v>11</v>
      </c>
      <c r="B51" s="19" t="s">
        <v>527</v>
      </c>
      <c r="C51" s="19" t="s">
        <v>686</v>
      </c>
      <c r="D51" s="286" t="s">
        <v>713</v>
      </c>
      <c r="E51" s="23" t="s">
        <v>714</v>
      </c>
      <c r="F51" s="23" t="s">
        <v>712</v>
      </c>
      <c r="G51" s="286" t="s">
        <v>805</v>
      </c>
      <c r="H51" s="190">
        <v>1</v>
      </c>
      <c r="I51" s="190">
        <v>1</v>
      </c>
      <c r="J51" s="23" t="s">
        <v>715</v>
      </c>
    </row>
    <row r="52" spans="1:10" ht="126">
      <c r="A52" s="19">
        <v>12</v>
      </c>
      <c r="B52" s="19" t="s">
        <v>527</v>
      </c>
      <c r="C52" s="19" t="s">
        <v>686</v>
      </c>
      <c r="D52" s="286" t="s">
        <v>716</v>
      </c>
      <c r="E52" s="23" t="s">
        <v>767</v>
      </c>
      <c r="F52" s="23" t="s">
        <v>712</v>
      </c>
      <c r="G52" s="286" t="s">
        <v>826</v>
      </c>
      <c r="H52" s="190">
        <v>2</v>
      </c>
      <c r="I52" s="190">
        <v>2</v>
      </c>
      <c r="J52" s="23" t="s">
        <v>717</v>
      </c>
    </row>
    <row r="53" spans="1:10" ht="94.5">
      <c r="A53" s="19">
        <v>13</v>
      </c>
      <c r="B53" s="19" t="s">
        <v>527</v>
      </c>
      <c r="C53" s="19" t="s">
        <v>686</v>
      </c>
      <c r="D53" s="286">
        <v>43750</v>
      </c>
      <c r="E53" s="23" t="s">
        <v>718</v>
      </c>
      <c r="F53" s="23" t="s">
        <v>692</v>
      </c>
      <c r="G53" s="286" t="s">
        <v>805</v>
      </c>
      <c r="H53" s="190">
        <v>1</v>
      </c>
      <c r="I53" s="190">
        <v>1</v>
      </c>
      <c r="J53" s="23" t="s">
        <v>719</v>
      </c>
    </row>
    <row r="54" spans="1:10" ht="78.75">
      <c r="A54" s="19">
        <v>14</v>
      </c>
      <c r="B54" s="19" t="s">
        <v>527</v>
      </c>
      <c r="C54" s="19" t="s">
        <v>686</v>
      </c>
      <c r="D54" s="286" t="s">
        <v>720</v>
      </c>
      <c r="E54" s="23" t="s">
        <v>721</v>
      </c>
      <c r="F54" s="23" t="s">
        <v>692</v>
      </c>
      <c r="G54" s="286" t="s">
        <v>805</v>
      </c>
      <c r="H54" s="190">
        <v>1</v>
      </c>
      <c r="I54" s="190">
        <v>1</v>
      </c>
      <c r="J54" s="23" t="s">
        <v>722</v>
      </c>
    </row>
    <row r="55" spans="1:10" ht="126">
      <c r="A55" s="19">
        <v>15</v>
      </c>
      <c r="B55" s="19" t="s">
        <v>512</v>
      </c>
      <c r="C55" s="19" t="s">
        <v>833</v>
      </c>
      <c r="D55" s="23" t="s">
        <v>736</v>
      </c>
      <c r="E55" s="23" t="s">
        <v>737</v>
      </c>
      <c r="F55" s="23" t="s">
        <v>828</v>
      </c>
      <c r="G55" s="23" t="s">
        <v>827</v>
      </c>
      <c r="H55" s="190">
        <v>4</v>
      </c>
      <c r="I55" s="190">
        <v>2</v>
      </c>
      <c r="J55" s="23" t="s">
        <v>829</v>
      </c>
    </row>
    <row r="56" spans="1:10" ht="15.75">
      <c r="A56" s="54"/>
      <c r="B56" s="54"/>
      <c r="C56" s="54"/>
      <c r="D56" s="186"/>
      <c r="E56" s="186"/>
      <c r="F56" s="186"/>
      <c r="G56" s="187" t="s">
        <v>195</v>
      </c>
      <c r="H56" s="188">
        <v>120</v>
      </c>
      <c r="I56" s="188">
        <v>118</v>
      </c>
      <c r="J56" s="186"/>
    </row>
    <row r="57" spans="1:10" ht="15.75">
      <c r="A57" s="189"/>
      <c r="B57" s="189"/>
      <c r="C57" s="189"/>
      <c r="D57" s="189"/>
      <c r="E57" s="189"/>
      <c r="F57" s="189"/>
      <c r="G57" s="189"/>
      <c r="H57" s="189"/>
      <c r="I57" s="189"/>
      <c r="J57" s="189"/>
    </row>
    <row r="58" spans="1:10" ht="15.75">
      <c r="A58" s="189"/>
      <c r="B58" s="189"/>
      <c r="C58" s="189"/>
      <c r="D58" s="189"/>
      <c r="E58" s="189"/>
      <c r="F58" s="189"/>
      <c r="G58" s="189"/>
      <c r="H58" s="189"/>
      <c r="I58" s="189"/>
      <c r="J58" s="189"/>
    </row>
    <row r="60" spans="2:6" ht="15.75">
      <c r="B60" s="178" t="s">
        <v>250</v>
      </c>
      <c r="E60" s="174"/>
      <c r="F60" s="174"/>
    </row>
    <row r="61" spans="1:2" ht="12.75">
      <c r="A61" s="2" t="s">
        <v>290</v>
      </c>
      <c r="B61" s="2" t="s">
        <v>309</v>
      </c>
    </row>
  </sheetData>
  <sheetProtection/>
  <mergeCells count="24">
    <mergeCell ref="A41:A42"/>
    <mergeCell ref="B41:B42"/>
    <mergeCell ref="C41:C42"/>
    <mergeCell ref="D41:D42"/>
    <mergeCell ref="E41:E42"/>
    <mergeCell ref="F41:F42"/>
    <mergeCell ref="E10:E11"/>
    <mergeCell ref="F10:F11"/>
    <mergeCell ref="A38:A40"/>
    <mergeCell ref="B38:B40"/>
    <mergeCell ref="C38:C40"/>
    <mergeCell ref="D38:D40"/>
    <mergeCell ref="E38:E40"/>
    <mergeCell ref="F38:F40"/>
    <mergeCell ref="G10:G11"/>
    <mergeCell ref="H10:H11"/>
    <mergeCell ref="I10:I11"/>
    <mergeCell ref="J10:J11"/>
    <mergeCell ref="A1:J1"/>
    <mergeCell ref="A36:J36"/>
    <mergeCell ref="A10:A11"/>
    <mergeCell ref="B10:B11"/>
    <mergeCell ref="C10:C11"/>
    <mergeCell ref="D10:D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F24" sqref="F24"/>
    </sheetView>
  </sheetViews>
  <sheetFormatPr defaultColWidth="8.875" defaultRowHeight="12.75"/>
  <cols>
    <col min="1" max="1" width="4.125" style="2" customWidth="1"/>
    <col min="2" max="2" width="11.00390625" style="2" customWidth="1"/>
    <col min="3" max="3" width="32.25390625" style="2" customWidth="1"/>
    <col min="4" max="4" width="12.125" style="2" customWidth="1"/>
    <col min="5" max="5" width="10.125" style="2" customWidth="1"/>
    <col min="6" max="6" width="9.25390625" style="2" customWidth="1"/>
    <col min="7" max="7" width="12.125" style="2" customWidth="1"/>
    <col min="8" max="8" width="8.625" style="2" customWidth="1"/>
    <col min="9" max="9" width="8.375" style="2" customWidth="1"/>
    <col min="10" max="16384" width="8.875" style="2" customWidth="1"/>
  </cols>
  <sheetData>
    <row r="1" spans="1:9" ht="29.25" customHeight="1">
      <c r="A1" s="397" t="s">
        <v>366</v>
      </c>
      <c r="B1" s="397"/>
      <c r="C1" s="397"/>
      <c r="D1" s="397"/>
      <c r="E1" s="397"/>
      <c r="F1" s="397"/>
      <c r="G1" s="397"/>
      <c r="H1" s="397"/>
      <c r="I1" s="397"/>
    </row>
    <row r="2" spans="1:9" ht="21" customHeight="1">
      <c r="A2" s="409" t="s">
        <v>88</v>
      </c>
      <c r="B2" s="409" t="s">
        <v>258</v>
      </c>
      <c r="C2" s="411" t="s">
        <v>267</v>
      </c>
      <c r="D2" s="408" t="s">
        <v>245</v>
      </c>
      <c r="E2" s="408"/>
      <c r="F2" s="408"/>
      <c r="G2" s="408" t="s">
        <v>243</v>
      </c>
      <c r="H2" s="408"/>
      <c r="I2" s="408"/>
    </row>
    <row r="3" spans="1:9" ht="38.25">
      <c r="A3" s="410"/>
      <c r="B3" s="410"/>
      <c r="C3" s="412"/>
      <c r="D3" s="226" t="s">
        <v>329</v>
      </c>
      <c r="E3" s="226" t="s">
        <v>86</v>
      </c>
      <c r="F3" s="226" t="s">
        <v>90</v>
      </c>
      <c r="G3" s="226" t="s">
        <v>329</v>
      </c>
      <c r="H3" s="226" t="s">
        <v>86</v>
      </c>
      <c r="I3" s="226" t="s">
        <v>90</v>
      </c>
    </row>
    <row r="4" spans="1:9" ht="63">
      <c r="A4" s="19">
        <v>1</v>
      </c>
      <c r="B4" s="23" t="s">
        <v>507</v>
      </c>
      <c r="C4" s="23" t="s">
        <v>834</v>
      </c>
      <c r="D4" s="92">
        <v>7</v>
      </c>
      <c r="E4" s="23">
        <v>17</v>
      </c>
      <c r="F4" s="23">
        <v>17</v>
      </c>
      <c r="G4" s="23"/>
      <c r="H4" s="92"/>
      <c r="I4" s="28"/>
    </row>
    <row r="5" spans="1:9" ht="63">
      <c r="A5" s="19">
        <v>2</v>
      </c>
      <c r="B5" s="23" t="s">
        <v>507</v>
      </c>
      <c r="C5" s="23" t="s">
        <v>835</v>
      </c>
      <c r="D5" s="23">
        <v>6</v>
      </c>
      <c r="E5" s="23">
        <v>13</v>
      </c>
      <c r="F5" s="23">
        <v>13</v>
      </c>
      <c r="G5" s="23"/>
      <c r="H5" s="23"/>
      <c r="I5" s="28"/>
    </row>
    <row r="6" spans="1:9" ht="63">
      <c r="A6" s="19">
        <v>3</v>
      </c>
      <c r="B6" s="23" t="s">
        <v>507</v>
      </c>
      <c r="C6" s="23" t="s">
        <v>836</v>
      </c>
      <c r="D6" s="23">
        <v>3</v>
      </c>
      <c r="E6" s="23">
        <v>4</v>
      </c>
      <c r="F6" s="23">
        <v>4</v>
      </c>
      <c r="G6" s="23"/>
      <c r="H6" s="23"/>
      <c r="I6" s="28"/>
    </row>
    <row r="7" spans="1:9" ht="63">
      <c r="A7" s="19">
        <v>4</v>
      </c>
      <c r="B7" s="23" t="s">
        <v>502</v>
      </c>
      <c r="C7" s="23" t="s">
        <v>832</v>
      </c>
      <c r="D7" s="23">
        <v>7</v>
      </c>
      <c r="E7" s="23">
        <v>12</v>
      </c>
      <c r="F7" s="23">
        <v>12</v>
      </c>
      <c r="G7" s="23">
        <v>4</v>
      </c>
      <c r="H7" s="23">
        <v>7</v>
      </c>
      <c r="I7" s="290">
        <v>7</v>
      </c>
    </row>
    <row r="8" spans="1:9" ht="63">
      <c r="A8" s="19">
        <v>5</v>
      </c>
      <c r="B8" s="23" t="s">
        <v>502</v>
      </c>
      <c r="C8" s="23" t="s">
        <v>837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90">
        <v>1</v>
      </c>
    </row>
    <row r="9" spans="1:9" ht="63">
      <c r="A9" s="19">
        <v>6</v>
      </c>
      <c r="B9" s="23" t="s">
        <v>524</v>
      </c>
      <c r="C9" s="23" t="s">
        <v>845</v>
      </c>
      <c r="D9" s="23"/>
      <c r="E9" s="23"/>
      <c r="F9" s="23"/>
      <c r="G9" s="23">
        <v>1</v>
      </c>
      <c r="H9" s="23">
        <v>7</v>
      </c>
      <c r="I9" s="290">
        <v>7</v>
      </c>
    </row>
    <row r="10" spans="1:9" ht="47.25">
      <c r="A10" s="19">
        <v>7</v>
      </c>
      <c r="B10" s="23" t="s">
        <v>527</v>
      </c>
      <c r="C10" s="23" t="s">
        <v>723</v>
      </c>
      <c r="D10" s="23">
        <v>2</v>
      </c>
      <c r="E10" s="23">
        <v>3</v>
      </c>
      <c r="F10" s="23">
        <v>3</v>
      </c>
      <c r="G10" s="23">
        <v>4</v>
      </c>
      <c r="H10" s="23">
        <v>5</v>
      </c>
      <c r="I10" s="290">
        <v>5</v>
      </c>
    </row>
    <row r="11" spans="1:9" ht="63">
      <c r="A11" s="19">
        <v>8</v>
      </c>
      <c r="B11" s="23" t="s">
        <v>653</v>
      </c>
      <c r="C11" s="23" t="s">
        <v>815</v>
      </c>
      <c r="D11" s="247"/>
      <c r="E11" s="247"/>
      <c r="F11" s="247"/>
      <c r="G11" s="247">
        <v>2</v>
      </c>
      <c r="H11" s="247">
        <v>61</v>
      </c>
      <c r="I11" s="291">
        <v>61</v>
      </c>
    </row>
    <row r="12" spans="1:9" ht="47.25">
      <c r="A12" s="19">
        <v>9</v>
      </c>
      <c r="B12" s="23" t="s">
        <v>521</v>
      </c>
      <c r="C12" s="23" t="s">
        <v>520</v>
      </c>
      <c r="D12" s="247"/>
      <c r="E12" s="247"/>
      <c r="F12" s="247"/>
      <c r="G12" s="247">
        <v>2</v>
      </c>
      <c r="H12" s="247">
        <v>35</v>
      </c>
      <c r="I12" s="291">
        <v>35</v>
      </c>
    </row>
    <row r="13" spans="1:9" ht="45.75">
      <c r="A13" s="19">
        <v>10</v>
      </c>
      <c r="B13" s="23" t="s">
        <v>738</v>
      </c>
      <c r="C13" s="287" t="s">
        <v>838</v>
      </c>
      <c r="D13" s="23">
        <v>1</v>
      </c>
      <c r="E13" s="23">
        <v>10</v>
      </c>
      <c r="F13" s="23">
        <v>10</v>
      </c>
      <c r="G13" s="23"/>
      <c r="H13" s="92"/>
      <c r="I13" s="28"/>
    </row>
    <row r="14" spans="1:9" ht="60">
      <c r="A14" s="19">
        <v>11</v>
      </c>
      <c r="B14" s="287" t="s">
        <v>556</v>
      </c>
      <c r="C14" s="23" t="s">
        <v>809</v>
      </c>
      <c r="D14" s="23">
        <v>1</v>
      </c>
      <c r="E14" s="23">
        <v>9</v>
      </c>
      <c r="F14" s="23">
        <v>9</v>
      </c>
      <c r="G14" s="23"/>
      <c r="H14" s="23"/>
      <c r="I14" s="28"/>
    </row>
    <row r="15" spans="1:9" ht="78.75">
      <c r="A15" s="19">
        <v>12</v>
      </c>
      <c r="B15" s="23" t="s">
        <v>512</v>
      </c>
      <c r="C15" s="23" t="s">
        <v>833</v>
      </c>
      <c r="D15" s="23"/>
      <c r="E15" s="23"/>
      <c r="F15" s="23"/>
      <c r="G15" s="23">
        <v>1</v>
      </c>
      <c r="H15" s="23">
        <v>4</v>
      </c>
      <c r="I15" s="290">
        <v>2</v>
      </c>
    </row>
    <row r="16" spans="1:9" ht="63">
      <c r="A16" s="19">
        <v>13</v>
      </c>
      <c r="B16" s="23" t="s">
        <v>731</v>
      </c>
      <c r="C16" s="23" t="s">
        <v>839</v>
      </c>
      <c r="D16" s="23">
        <v>1</v>
      </c>
      <c r="E16" s="23">
        <v>1</v>
      </c>
      <c r="F16" s="23">
        <v>1</v>
      </c>
      <c r="G16" s="23"/>
      <c r="H16" s="23"/>
      <c r="I16" s="28"/>
    </row>
    <row r="17" spans="1:9" s="7" customFormat="1" ht="15.75">
      <c r="A17" s="405" t="s">
        <v>195</v>
      </c>
      <c r="B17" s="406"/>
      <c r="C17" s="407"/>
      <c r="D17" s="185">
        <f aca="true" t="shared" si="0" ref="D17:I17">SUM(D3:D16)</f>
        <v>29</v>
      </c>
      <c r="E17" s="185">
        <f t="shared" si="0"/>
        <v>70</v>
      </c>
      <c r="F17" s="185">
        <f t="shared" si="0"/>
        <v>70</v>
      </c>
      <c r="G17" s="185">
        <f t="shared" si="0"/>
        <v>15</v>
      </c>
      <c r="H17" s="185">
        <f t="shared" si="0"/>
        <v>120</v>
      </c>
      <c r="I17" s="185">
        <f t="shared" si="0"/>
        <v>118</v>
      </c>
    </row>
    <row r="19" spans="2:3" ht="15.75">
      <c r="B19" s="178"/>
      <c r="C19" s="174"/>
    </row>
  </sheetData>
  <sheetProtection/>
  <mergeCells count="7">
    <mergeCell ref="A1:I1"/>
    <mergeCell ref="A17:C17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415" t="s">
        <v>367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2" ht="47.25" customHeight="1">
      <c r="A2" s="416" t="s">
        <v>312</v>
      </c>
      <c r="B2" s="413" t="s">
        <v>236</v>
      </c>
      <c r="C2" s="413"/>
      <c r="D2" s="413"/>
      <c r="E2" s="413" t="s">
        <v>272</v>
      </c>
      <c r="F2" s="413"/>
      <c r="G2" s="413"/>
      <c r="H2" s="413" t="s">
        <v>229</v>
      </c>
      <c r="I2" s="413"/>
      <c r="J2" s="413"/>
      <c r="K2" s="413" t="s">
        <v>12</v>
      </c>
      <c r="L2" s="413"/>
      <c r="M2" s="413"/>
      <c r="N2" s="413" t="s">
        <v>13</v>
      </c>
      <c r="O2" s="413"/>
      <c r="P2" s="413"/>
      <c r="Q2" s="413" t="s">
        <v>73</v>
      </c>
      <c r="R2" s="413"/>
      <c r="S2" s="413"/>
      <c r="T2" s="414" t="s">
        <v>313</v>
      </c>
      <c r="U2" s="414"/>
      <c r="V2" s="414"/>
    </row>
    <row r="3" spans="1:22" ht="93.75" customHeight="1">
      <c r="A3" s="416"/>
      <c r="B3" s="219" t="s">
        <v>253</v>
      </c>
      <c r="C3" s="219" t="s">
        <v>246</v>
      </c>
      <c r="D3" s="219" t="s">
        <v>252</v>
      </c>
      <c r="E3" s="219" t="s">
        <v>253</v>
      </c>
      <c r="F3" s="219" t="s">
        <v>246</v>
      </c>
      <c r="G3" s="219" t="s">
        <v>252</v>
      </c>
      <c r="H3" s="219" t="s">
        <v>253</v>
      </c>
      <c r="I3" s="219" t="s">
        <v>246</v>
      </c>
      <c r="J3" s="219" t="s">
        <v>252</v>
      </c>
      <c r="K3" s="219" t="s">
        <v>253</v>
      </c>
      <c r="L3" s="219" t="s">
        <v>246</v>
      </c>
      <c r="M3" s="219" t="s">
        <v>252</v>
      </c>
      <c r="N3" s="219" t="s">
        <v>253</v>
      </c>
      <c r="O3" s="219" t="s">
        <v>246</v>
      </c>
      <c r="P3" s="219" t="s">
        <v>252</v>
      </c>
      <c r="Q3" s="219" t="s">
        <v>253</v>
      </c>
      <c r="R3" s="219" t="s">
        <v>246</v>
      </c>
      <c r="S3" s="219" t="s">
        <v>252</v>
      </c>
      <c r="T3" s="224" t="s">
        <v>314</v>
      </c>
      <c r="U3" s="224" t="s">
        <v>315</v>
      </c>
      <c r="V3" s="224" t="s">
        <v>316</v>
      </c>
    </row>
    <row r="4" spans="1:22" ht="25.5">
      <c r="A4" s="27" t="s">
        <v>244</v>
      </c>
      <c r="B4" s="49">
        <v>3</v>
      </c>
      <c r="C4" s="49">
        <v>23</v>
      </c>
      <c r="D4" s="49">
        <v>11</v>
      </c>
      <c r="E4" s="49">
        <v>0</v>
      </c>
      <c r="F4" s="49">
        <v>0</v>
      </c>
      <c r="G4" s="49">
        <v>0</v>
      </c>
      <c r="H4" s="49">
        <v>9</v>
      </c>
      <c r="I4" s="49">
        <v>136</v>
      </c>
      <c r="J4" s="49">
        <v>95</v>
      </c>
      <c r="K4" s="49">
        <v>9</v>
      </c>
      <c r="L4" s="49">
        <v>112</v>
      </c>
      <c r="M4" s="49">
        <v>68</v>
      </c>
      <c r="N4" s="49">
        <v>12</v>
      </c>
      <c r="O4" s="49">
        <v>54</v>
      </c>
      <c r="P4" s="49">
        <v>32</v>
      </c>
      <c r="Q4" s="49">
        <v>0</v>
      </c>
      <c r="R4" s="49">
        <v>0</v>
      </c>
      <c r="S4" s="49">
        <v>0</v>
      </c>
      <c r="T4" s="223">
        <f aca="true" t="shared" si="0" ref="T4:V6">B4+E4+H4+K4+N4+Q4</f>
        <v>33</v>
      </c>
      <c r="U4" s="223">
        <f t="shared" si="0"/>
        <v>325</v>
      </c>
      <c r="V4" s="223">
        <f t="shared" si="0"/>
        <v>206</v>
      </c>
    </row>
    <row r="5" spans="1:22" ht="27.75" customHeight="1">
      <c r="A5" s="27" t="s">
        <v>245</v>
      </c>
      <c r="B5" s="49">
        <v>1</v>
      </c>
      <c r="C5" s="49">
        <v>10</v>
      </c>
      <c r="D5" s="49">
        <v>10</v>
      </c>
      <c r="E5" s="49">
        <v>0</v>
      </c>
      <c r="F5" s="49">
        <v>0</v>
      </c>
      <c r="G5" s="49">
        <v>0</v>
      </c>
      <c r="H5" s="49">
        <v>26</v>
      </c>
      <c r="I5" s="49">
        <v>50</v>
      </c>
      <c r="J5" s="49">
        <v>50</v>
      </c>
      <c r="K5" s="49">
        <v>1</v>
      </c>
      <c r="L5" s="49">
        <v>1</v>
      </c>
      <c r="M5" s="49">
        <v>1</v>
      </c>
      <c r="N5" s="49">
        <v>1</v>
      </c>
      <c r="O5" s="49">
        <v>9</v>
      </c>
      <c r="P5" s="49">
        <v>9</v>
      </c>
      <c r="Q5" s="49">
        <v>0</v>
      </c>
      <c r="R5" s="49">
        <v>0</v>
      </c>
      <c r="S5" s="49">
        <v>0</v>
      </c>
      <c r="T5" s="223">
        <v>29</v>
      </c>
      <c r="U5" s="223">
        <f t="shared" si="0"/>
        <v>70</v>
      </c>
      <c r="V5" s="223">
        <f t="shared" si="0"/>
        <v>70</v>
      </c>
    </row>
    <row r="6" spans="1:22" ht="23.25" customHeight="1">
      <c r="A6" s="27" t="s">
        <v>243</v>
      </c>
      <c r="B6" s="49">
        <v>1</v>
      </c>
      <c r="C6" s="49">
        <v>4</v>
      </c>
      <c r="D6" s="49">
        <v>2</v>
      </c>
      <c r="E6" s="49">
        <v>0</v>
      </c>
      <c r="F6" s="49">
        <v>0</v>
      </c>
      <c r="G6" s="49">
        <v>0</v>
      </c>
      <c r="H6" s="49">
        <v>14</v>
      </c>
      <c r="I6" s="49">
        <v>116</v>
      </c>
      <c r="J6" s="49">
        <v>116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223">
        <f t="shared" si="0"/>
        <v>15</v>
      </c>
      <c r="U6" s="223">
        <f t="shared" si="0"/>
        <v>120</v>
      </c>
      <c r="V6" s="223">
        <f t="shared" si="0"/>
        <v>118</v>
      </c>
    </row>
    <row r="7" spans="1:22" ht="12.75">
      <c r="A7" s="221" t="s">
        <v>195</v>
      </c>
      <c r="B7" s="220">
        <f>B4+B5+B6</f>
        <v>5</v>
      </c>
      <c r="C7" s="220">
        <f aca="true" t="shared" si="1" ref="C7:V7">C4+C5+C6</f>
        <v>37</v>
      </c>
      <c r="D7" s="220">
        <f t="shared" si="1"/>
        <v>23</v>
      </c>
      <c r="E7" s="220">
        <f t="shared" si="1"/>
        <v>0</v>
      </c>
      <c r="F7" s="220">
        <f t="shared" si="1"/>
        <v>0</v>
      </c>
      <c r="G7" s="220">
        <f t="shared" si="1"/>
        <v>0</v>
      </c>
      <c r="H7" s="220">
        <f t="shared" si="1"/>
        <v>49</v>
      </c>
      <c r="I7" s="220">
        <f t="shared" si="1"/>
        <v>302</v>
      </c>
      <c r="J7" s="220">
        <f t="shared" si="1"/>
        <v>261</v>
      </c>
      <c r="K7" s="220">
        <f t="shared" si="1"/>
        <v>10</v>
      </c>
      <c r="L7" s="220">
        <f t="shared" si="1"/>
        <v>113</v>
      </c>
      <c r="M7" s="220">
        <f t="shared" si="1"/>
        <v>69</v>
      </c>
      <c r="N7" s="220">
        <f t="shared" si="1"/>
        <v>13</v>
      </c>
      <c r="O7" s="220">
        <f t="shared" si="1"/>
        <v>63</v>
      </c>
      <c r="P7" s="220">
        <f t="shared" si="1"/>
        <v>41</v>
      </c>
      <c r="Q7" s="220">
        <f t="shared" si="1"/>
        <v>0</v>
      </c>
      <c r="R7" s="220">
        <f t="shared" si="1"/>
        <v>0</v>
      </c>
      <c r="S7" s="220">
        <f t="shared" si="1"/>
        <v>0</v>
      </c>
      <c r="T7" s="220">
        <f t="shared" si="1"/>
        <v>77</v>
      </c>
      <c r="U7" s="220">
        <f t="shared" si="1"/>
        <v>515</v>
      </c>
      <c r="V7" s="220">
        <f t="shared" si="1"/>
        <v>394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20" sqref="C20"/>
    </sheetView>
  </sheetViews>
  <sheetFormatPr defaultColWidth="8.875" defaultRowHeight="12.75"/>
  <cols>
    <col min="1" max="1" width="4.75390625" style="2" customWidth="1"/>
    <col min="2" max="2" width="39.875" style="2" customWidth="1"/>
    <col min="3" max="3" width="29.375" style="2" customWidth="1"/>
    <col min="4" max="4" width="25.125" style="2" customWidth="1"/>
    <col min="5" max="5" width="21.75390625" style="2" customWidth="1"/>
    <col min="6" max="6" width="9.75390625" style="2" customWidth="1"/>
    <col min="7" max="16384" width="8.875" style="2" customWidth="1"/>
  </cols>
  <sheetData>
    <row r="1" spans="1:6" ht="15.75">
      <c r="A1" s="417" t="s">
        <v>255</v>
      </c>
      <c r="B1" s="417"/>
      <c r="C1" s="417"/>
      <c r="D1" s="417"/>
      <c r="E1" s="417"/>
      <c r="F1" s="417"/>
    </row>
    <row r="2" spans="1:6" ht="31.5">
      <c r="A2" s="74" t="s">
        <v>88</v>
      </c>
      <c r="B2" s="75" t="s">
        <v>93</v>
      </c>
      <c r="C2" s="75" t="s">
        <v>368</v>
      </c>
      <c r="D2" s="76" t="s">
        <v>89</v>
      </c>
      <c r="E2" s="75" t="s">
        <v>94</v>
      </c>
      <c r="F2" s="75" t="s">
        <v>256</v>
      </c>
    </row>
    <row r="3" spans="1:6" ht="47.25">
      <c r="A3" s="27">
        <v>1</v>
      </c>
      <c r="B3" s="279" t="s">
        <v>652</v>
      </c>
      <c r="C3" s="279" t="s">
        <v>653</v>
      </c>
      <c r="D3" s="279">
        <v>1997</v>
      </c>
      <c r="E3" s="280" t="s">
        <v>654</v>
      </c>
      <c r="F3" s="281">
        <v>125</v>
      </c>
    </row>
    <row r="4" spans="1:6" ht="15.75">
      <c r="A4" s="27"/>
      <c r="B4" s="43"/>
      <c r="C4" s="43"/>
      <c r="D4" s="43" t="s">
        <v>95</v>
      </c>
      <c r="E4" s="44"/>
      <c r="F4" s="28"/>
    </row>
    <row r="5" spans="1:6" ht="15.75">
      <c r="A5" s="43"/>
      <c r="B5" s="43"/>
      <c r="C5" s="43"/>
      <c r="D5" s="43"/>
      <c r="E5" s="44"/>
      <c r="F5" s="28"/>
    </row>
    <row r="6" spans="1:6" ht="15.75">
      <c r="A6" s="43"/>
      <c r="B6" s="43"/>
      <c r="C6" s="43"/>
      <c r="D6" s="43"/>
      <c r="E6" s="44"/>
      <c r="F6" s="28"/>
    </row>
    <row r="7" spans="1:6" ht="15.75">
      <c r="A7" s="43"/>
      <c r="B7" s="43"/>
      <c r="C7" s="43"/>
      <c r="D7" s="43"/>
      <c r="E7" s="44"/>
      <c r="F7" s="28"/>
    </row>
    <row r="8" spans="1:6" ht="15.75">
      <c r="A8" s="244"/>
      <c r="B8" s="244"/>
      <c r="C8" s="244"/>
      <c r="D8" s="244"/>
      <c r="E8" s="245"/>
      <c r="F8" s="7"/>
    </row>
    <row r="9" spans="1:6" ht="15.75">
      <c r="A9" s="244"/>
      <c r="B9" s="244"/>
      <c r="C9" s="244"/>
      <c r="D9" s="244"/>
      <c r="E9" s="245"/>
      <c r="F9" s="7"/>
    </row>
    <row r="10" spans="1:6" ht="15.75">
      <c r="A10" s="244"/>
      <c r="B10" s="244"/>
      <c r="C10" s="244"/>
      <c r="D10" s="244"/>
      <c r="E10" s="245"/>
      <c r="F10" s="7"/>
    </row>
    <row r="11" spans="1:6" ht="15.75">
      <c r="A11" s="244"/>
      <c r="B11" s="244"/>
      <c r="C11" s="244"/>
      <c r="D11" s="244"/>
      <c r="E11" s="245"/>
      <c r="F11" s="7"/>
    </row>
    <row r="12" spans="1:6" ht="15.75">
      <c r="A12" s="244"/>
      <c r="B12" s="244"/>
      <c r="C12" s="244"/>
      <c r="D12" s="244"/>
      <c r="E12" s="245"/>
      <c r="F12" s="7"/>
    </row>
    <row r="13" spans="1:6" ht="15.75">
      <c r="A13" s="244"/>
      <c r="B13" s="244"/>
      <c r="C13" s="244"/>
      <c r="D13" s="244"/>
      <c r="E13" s="245"/>
      <c r="F13" s="7"/>
    </row>
    <row r="14" spans="1:4" ht="12.75">
      <c r="A14" s="45"/>
      <c r="B14" s="45"/>
      <c r="C14" s="45"/>
      <c r="D14" s="45"/>
    </row>
    <row r="15" spans="1:8" ht="12.75">
      <c r="A15" s="418" t="s">
        <v>400</v>
      </c>
      <c r="B15" s="418"/>
      <c r="C15" s="283" t="s">
        <v>433</v>
      </c>
      <c r="D15" t="s">
        <v>401</v>
      </c>
      <c r="E15" s="30"/>
      <c r="G15"/>
      <c r="H15"/>
    </row>
    <row r="16" spans="1:8" ht="12.75">
      <c r="A16" s="31"/>
      <c r="B16"/>
      <c r="C16" s="228" t="s">
        <v>203</v>
      </c>
      <c r="D16" s="228" t="s">
        <v>68</v>
      </c>
      <c r="E16" s="228"/>
      <c r="G16" s="30"/>
      <c r="H16" s="30"/>
    </row>
    <row r="17" spans="1:8" ht="15.75">
      <c r="A17" s="31"/>
      <c r="B17" s="30"/>
      <c r="C17" s="6"/>
      <c r="D17" s="7"/>
      <c r="E17" s="7"/>
      <c r="G17" s="7"/>
      <c r="H17" s="7"/>
    </row>
    <row r="18" spans="1:8" ht="12.75">
      <c r="A18" s="358" t="s">
        <v>331</v>
      </c>
      <c r="B18" s="358"/>
      <c r="C18" s="31"/>
      <c r="D18"/>
      <c r="E18"/>
      <c r="G18"/>
      <c r="H18"/>
    </row>
    <row r="19" spans="1:7" ht="12.75">
      <c r="A19" s="358"/>
      <c r="B19" s="358"/>
      <c r="C19" s="284" t="s">
        <v>846</v>
      </c>
      <c r="D19" s="282" t="s">
        <v>655</v>
      </c>
      <c r="E19" t="s">
        <v>66</v>
      </c>
      <c r="G19" s="30"/>
    </row>
    <row r="20" spans="3:7" ht="12.75">
      <c r="C20" s="228" t="s">
        <v>67</v>
      </c>
      <c r="D20" s="228" t="s">
        <v>204</v>
      </c>
      <c r="E20" s="228" t="s">
        <v>69</v>
      </c>
      <c r="G20" s="228"/>
    </row>
    <row r="21" spans="3:8" ht="12.75">
      <c r="C21" s="30"/>
      <c r="D21"/>
      <c r="E21"/>
      <c r="G21"/>
      <c r="H21"/>
    </row>
    <row r="22" spans="3:8" ht="12.75">
      <c r="C22" s="285" t="s">
        <v>430</v>
      </c>
      <c r="D22" s="30" t="s">
        <v>656</v>
      </c>
      <c r="E22" s="31"/>
      <c r="G22"/>
      <c r="H22"/>
    </row>
    <row r="23" spans="3:8" ht="12.75">
      <c r="C23" s="227" t="s">
        <v>70</v>
      </c>
      <c r="D23" s="228" t="s">
        <v>71</v>
      </c>
      <c r="E23" s="228"/>
      <c r="G23" s="30"/>
      <c r="H23" s="30"/>
    </row>
  </sheetData>
  <sheetProtection/>
  <mergeCells count="3">
    <mergeCell ref="A1:F1"/>
    <mergeCell ref="A15:B15"/>
    <mergeCell ref="A18:B1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="154" zoomScaleNormal="154" zoomScalePageLayoutView="0" workbookViewId="0" topLeftCell="A19">
      <selection activeCell="D32" sqref="D32:F32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4"/>
      <c r="J4" s="24"/>
    </row>
    <row r="5" spans="1:10" s="2" customFormat="1" ht="12.75">
      <c r="A5" s="20"/>
      <c r="B5" s="311" t="s">
        <v>74</v>
      </c>
      <c r="C5" s="311"/>
      <c r="D5" s="311"/>
      <c r="E5" s="311"/>
      <c r="F5" s="24"/>
      <c r="J5" s="24"/>
    </row>
    <row r="6" spans="1:10" s="2" customFormat="1" ht="12.75">
      <c r="A6" s="20"/>
      <c r="B6" s="311" t="s">
        <v>307</v>
      </c>
      <c r="C6" s="311"/>
      <c r="D6" s="311"/>
      <c r="E6" s="311"/>
      <c r="F6" s="24"/>
      <c r="J6" s="24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2" t="s">
        <v>222</v>
      </c>
      <c r="B8" s="20"/>
      <c r="C8" s="20"/>
      <c r="D8" s="20"/>
      <c r="E8" s="20"/>
    </row>
    <row r="9" spans="1:5" s="2" customFormat="1" ht="12.75">
      <c r="A9" s="20" t="s">
        <v>223</v>
      </c>
      <c r="B9" s="20"/>
      <c r="C9" s="20"/>
      <c r="D9" s="20"/>
      <c r="E9" s="20"/>
    </row>
    <row r="10" spans="1:5" s="2" customFormat="1" ht="12.75">
      <c r="A10" s="20" t="s">
        <v>427</v>
      </c>
      <c r="B10" s="20"/>
      <c r="C10" s="20"/>
      <c r="D10" s="20"/>
      <c r="E10" s="20"/>
    </row>
    <row r="11" spans="1:5" s="2" customFormat="1" ht="12.75">
      <c r="A11" s="20" t="s">
        <v>224</v>
      </c>
      <c r="B11" s="20"/>
      <c r="C11" s="20"/>
      <c r="D11" s="20"/>
      <c r="E11" s="20"/>
    </row>
    <row r="12" spans="1:5" s="2" customFormat="1" ht="12.75">
      <c r="A12" s="20" t="s">
        <v>428</v>
      </c>
      <c r="B12" s="20"/>
      <c r="C12" s="20"/>
      <c r="D12" s="20"/>
      <c r="E12" s="20"/>
    </row>
    <row r="13" spans="1:5" s="2" customFormat="1" ht="12.75">
      <c r="A13" s="20" t="s">
        <v>75</v>
      </c>
      <c r="B13" s="20" t="s">
        <v>429</v>
      </c>
      <c r="C13" s="20"/>
      <c r="D13" s="20"/>
      <c r="E13" s="20"/>
    </row>
    <row r="14" spans="1:5" s="2" customFormat="1" ht="12.75">
      <c r="A14" s="20" t="s">
        <v>76</v>
      </c>
      <c r="B14" s="20" t="s">
        <v>430</v>
      </c>
      <c r="C14" s="20"/>
      <c r="D14" s="20"/>
      <c r="E14" s="20"/>
    </row>
    <row r="15" spans="1:5" s="2" customFormat="1" ht="12.75">
      <c r="A15" s="20" t="s">
        <v>77</v>
      </c>
      <c r="B15" s="20" t="s">
        <v>431</v>
      </c>
      <c r="C15" s="20"/>
      <c r="D15" s="20"/>
      <c r="E15" s="20"/>
    </row>
    <row r="16" spans="1:5" s="2" customFormat="1" ht="12.75">
      <c r="A16" s="20" t="s">
        <v>284</v>
      </c>
      <c r="B16" s="20"/>
      <c r="C16" s="20" t="s">
        <v>432</v>
      </c>
      <c r="D16" s="20"/>
      <c r="E16" s="20"/>
    </row>
    <row r="17" spans="1:5" s="2" customFormat="1" ht="12.75">
      <c r="A17" s="20" t="s">
        <v>225</v>
      </c>
      <c r="B17" s="20"/>
      <c r="C17" s="20" t="s">
        <v>433</v>
      </c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2" t="s">
        <v>261</v>
      </c>
      <c r="B19" s="20"/>
      <c r="C19" s="20"/>
      <c r="D19" s="20"/>
      <c r="E19" s="20"/>
    </row>
    <row r="20" spans="1:5" s="2" customFormat="1" ht="39.75" customHeight="1">
      <c r="A20" s="27" t="s">
        <v>100</v>
      </c>
      <c r="B20" s="27" t="s">
        <v>78</v>
      </c>
      <c r="C20" s="27" t="s">
        <v>99</v>
      </c>
      <c r="D20" s="27" t="s">
        <v>79</v>
      </c>
      <c r="E20" s="27" t="s">
        <v>242</v>
      </c>
    </row>
    <row r="21" spans="1:5" s="2" customFormat="1" ht="15" customHeight="1">
      <c r="A21" s="29">
        <v>1</v>
      </c>
      <c r="B21" s="25" t="s">
        <v>80</v>
      </c>
      <c r="C21" s="25" t="s">
        <v>434</v>
      </c>
      <c r="D21" s="248">
        <v>42188</v>
      </c>
      <c r="E21" s="25" t="s">
        <v>435</v>
      </c>
    </row>
    <row r="22" spans="1:5" s="2" customFormat="1" ht="15" customHeight="1">
      <c r="A22" s="29">
        <v>2</v>
      </c>
      <c r="B22" s="25" t="s">
        <v>81</v>
      </c>
      <c r="C22" s="25" t="s">
        <v>436</v>
      </c>
      <c r="D22" s="248">
        <v>42234</v>
      </c>
      <c r="E22" s="25" t="s">
        <v>437</v>
      </c>
    </row>
    <row r="23" spans="1:5" s="2" customFormat="1" ht="28.5" customHeight="1">
      <c r="A23" s="29">
        <v>3</v>
      </c>
      <c r="B23" s="25" t="s">
        <v>178</v>
      </c>
      <c r="C23" s="25" t="s">
        <v>446</v>
      </c>
      <c r="D23" s="248">
        <v>43710</v>
      </c>
      <c r="E23" s="25" t="s">
        <v>444</v>
      </c>
    </row>
    <row r="24" spans="1:5" s="2" customFormat="1" ht="15" customHeight="1">
      <c r="A24" s="29">
        <v>4</v>
      </c>
      <c r="B24" s="25" t="s">
        <v>265</v>
      </c>
      <c r="C24" s="25"/>
      <c r="D24" s="25"/>
      <c r="E24" s="25"/>
    </row>
    <row r="25" spans="1:5" s="2" customFormat="1" ht="24" customHeight="1">
      <c r="A25" s="29">
        <v>5</v>
      </c>
      <c r="B25" s="25" t="s">
        <v>378</v>
      </c>
      <c r="C25" s="251" t="s">
        <v>445</v>
      </c>
      <c r="D25" s="248">
        <v>43516</v>
      </c>
      <c r="E25" s="25" t="s">
        <v>444</v>
      </c>
    </row>
    <row r="26" spans="1:5" s="2" customFormat="1" ht="25.5">
      <c r="A26" s="27" t="s">
        <v>100</v>
      </c>
      <c r="B26" s="27" t="s">
        <v>186</v>
      </c>
      <c r="C26" s="313" t="s">
        <v>194</v>
      </c>
      <c r="D26" s="314"/>
      <c r="E26" s="314"/>
    </row>
    <row r="27" spans="1:7" s="2" customFormat="1" ht="12.75" customHeight="1">
      <c r="A27" s="96" t="s">
        <v>210</v>
      </c>
      <c r="B27" s="97" t="s">
        <v>187</v>
      </c>
      <c r="C27" s="315" t="s">
        <v>438</v>
      </c>
      <c r="D27" s="313"/>
      <c r="E27" s="313"/>
      <c r="G27" s="174"/>
    </row>
    <row r="28" spans="1:5" s="2" customFormat="1" ht="12.75" customHeight="1">
      <c r="A28" s="96" t="s">
        <v>211</v>
      </c>
      <c r="B28" s="2" t="s">
        <v>237</v>
      </c>
      <c r="C28" s="316" t="s">
        <v>439</v>
      </c>
      <c r="D28" s="317"/>
      <c r="E28" s="318"/>
    </row>
    <row r="29" spans="1:5" s="2" customFormat="1" ht="15" customHeight="1">
      <c r="A29" s="96" t="s">
        <v>215</v>
      </c>
      <c r="B29" s="106" t="s">
        <v>238</v>
      </c>
      <c r="C29" s="312"/>
      <c r="D29" s="312"/>
      <c r="E29" s="312"/>
    </row>
    <row r="30" spans="1:5" s="2" customFormat="1" ht="12.75">
      <c r="A30" s="96" t="s">
        <v>369</v>
      </c>
      <c r="B30" s="97" t="s">
        <v>189</v>
      </c>
      <c r="C30" s="312"/>
      <c r="D30" s="312"/>
      <c r="E30" s="312"/>
    </row>
    <row r="31" spans="1:5" s="2" customFormat="1" ht="12.75">
      <c r="A31" s="96" t="s">
        <v>370</v>
      </c>
      <c r="B31" s="97" t="s">
        <v>266</v>
      </c>
      <c r="C31" s="166"/>
      <c r="D31" s="167"/>
      <c r="E31" s="168"/>
    </row>
    <row r="32" spans="1:6" s="2" customFormat="1" ht="12.75" customHeight="1">
      <c r="A32" s="96" t="s">
        <v>371</v>
      </c>
      <c r="B32" s="97" t="s">
        <v>240</v>
      </c>
      <c r="C32" s="166"/>
      <c r="D32" s="309" t="s">
        <v>438</v>
      </c>
      <c r="E32" s="310"/>
      <c r="F32" s="310"/>
    </row>
    <row r="33" spans="1:5" s="2" customFormat="1" ht="25.5">
      <c r="A33" s="96" t="s">
        <v>372</v>
      </c>
      <c r="B33" s="106" t="s">
        <v>214</v>
      </c>
      <c r="C33" s="315" t="s">
        <v>438</v>
      </c>
      <c r="D33" s="313"/>
      <c r="E33" s="313"/>
    </row>
    <row r="34" spans="1:5" s="2" customFormat="1" ht="12.75">
      <c r="A34" s="96" t="s">
        <v>373</v>
      </c>
      <c r="B34" s="106" t="s">
        <v>239</v>
      </c>
      <c r="C34" s="306"/>
      <c r="D34" s="307"/>
      <c r="E34" s="308"/>
    </row>
    <row r="35" spans="1:5" s="2" customFormat="1" ht="15" customHeight="1">
      <c r="A35" s="96" t="s">
        <v>374</v>
      </c>
      <c r="B35" s="97" t="s">
        <v>188</v>
      </c>
      <c r="C35" s="312"/>
      <c r="D35" s="312"/>
      <c r="E35" s="312"/>
    </row>
    <row r="36" spans="1:5" ht="12.75">
      <c r="A36" s="96" t="s">
        <v>379</v>
      </c>
      <c r="B36" s="97" t="s">
        <v>257</v>
      </c>
      <c r="C36" s="312"/>
      <c r="D36" s="312"/>
      <c r="E36" s="312"/>
    </row>
    <row r="37" spans="1:5" ht="10.5" customHeight="1">
      <c r="A37" s="104"/>
      <c r="B37" s="105"/>
      <c r="C37" s="95"/>
      <c r="D37" s="95"/>
      <c r="E37" s="95"/>
    </row>
    <row r="38" spans="1:5" ht="13.5">
      <c r="A38" s="99" t="s">
        <v>308</v>
      </c>
      <c r="B38" s="99"/>
      <c r="C38" s="99"/>
      <c r="D38" s="99"/>
      <c r="E38" s="99"/>
    </row>
  </sheetData>
  <sheetProtection/>
  <mergeCells count="12">
    <mergeCell ref="C28:E28"/>
    <mergeCell ref="C33:E33"/>
    <mergeCell ref="C34:E34"/>
    <mergeCell ref="D32:F32"/>
    <mergeCell ref="B5:E5"/>
    <mergeCell ref="B6:E6"/>
    <mergeCell ref="C29:E29"/>
    <mergeCell ref="C36:E36"/>
    <mergeCell ref="C26:E26"/>
    <mergeCell ref="C27:E27"/>
    <mergeCell ref="C30:E30"/>
    <mergeCell ref="C35:E35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75" zoomScaleNormal="75" zoomScalePageLayoutView="0" workbookViewId="0" topLeftCell="A4">
      <selection activeCell="C33" sqref="C33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23" t="s">
        <v>101</v>
      </c>
      <c r="B1" s="323"/>
      <c r="C1" s="323"/>
      <c r="D1" s="323"/>
    </row>
    <row r="2" spans="1:4" ht="15.75">
      <c r="A2" s="324" t="s">
        <v>129</v>
      </c>
      <c r="B2" s="325"/>
      <c r="C2" s="326" t="s">
        <v>63</v>
      </c>
      <c r="D2" s="327"/>
    </row>
    <row r="3" spans="1:4" ht="15.75">
      <c r="A3" s="19">
        <v>1</v>
      </c>
      <c r="B3" s="18" t="s">
        <v>103</v>
      </c>
      <c r="C3" s="321">
        <v>12</v>
      </c>
      <c r="D3" s="322"/>
    </row>
    <row r="4" spans="1:4" ht="15.75">
      <c r="A4" s="19">
        <v>2</v>
      </c>
      <c r="B4" s="18" t="s">
        <v>104</v>
      </c>
      <c r="C4" s="321">
        <v>5</v>
      </c>
      <c r="D4" s="322"/>
    </row>
    <row r="5" spans="1:4" ht="15.75">
      <c r="A5" s="328">
        <v>3</v>
      </c>
      <c r="B5" s="18" t="s">
        <v>130</v>
      </c>
      <c r="C5" s="321">
        <v>3</v>
      </c>
      <c r="D5" s="322"/>
    </row>
    <row r="6" spans="1:4" ht="15.75">
      <c r="A6" s="329"/>
      <c r="B6" s="18" t="s">
        <v>190</v>
      </c>
      <c r="C6" s="321">
        <v>1</v>
      </c>
      <c r="D6" s="322"/>
    </row>
    <row r="7" spans="1:4" ht="15.75">
      <c r="A7" s="330"/>
      <c r="B7" s="18" t="s">
        <v>191</v>
      </c>
      <c r="C7" s="321">
        <v>2</v>
      </c>
      <c r="D7" s="322"/>
    </row>
    <row r="8" spans="1:4" ht="15.75">
      <c r="A8" s="19">
        <v>4</v>
      </c>
      <c r="B8" s="18" t="s">
        <v>105</v>
      </c>
      <c r="C8" s="321">
        <v>0</v>
      </c>
      <c r="D8" s="322"/>
    </row>
    <row r="9" spans="1:4" ht="31.5">
      <c r="A9" s="23">
        <v>5</v>
      </c>
      <c r="B9" s="18" t="s">
        <v>131</v>
      </c>
      <c r="C9" s="321">
        <v>5</v>
      </c>
      <c r="D9" s="322"/>
    </row>
    <row r="10" spans="1:4" ht="15.75">
      <c r="A10" s="19">
        <v>6</v>
      </c>
      <c r="B10" s="18" t="s">
        <v>310</v>
      </c>
      <c r="C10" s="321">
        <v>0</v>
      </c>
      <c r="D10" s="322"/>
    </row>
    <row r="11" spans="1:4" ht="15.75">
      <c r="A11" s="19">
        <v>7</v>
      </c>
      <c r="B11" s="18" t="s">
        <v>106</v>
      </c>
      <c r="C11" s="321">
        <v>0</v>
      </c>
      <c r="D11" s="322"/>
    </row>
    <row r="12" spans="1:4" ht="15.75">
      <c r="A12" s="19">
        <v>8</v>
      </c>
      <c r="B12" s="18" t="s">
        <v>107</v>
      </c>
      <c r="C12" s="321">
        <v>4</v>
      </c>
      <c r="D12" s="322"/>
    </row>
    <row r="13" spans="1:4" ht="15.75">
      <c r="A13" s="19">
        <v>9</v>
      </c>
      <c r="B13" s="18" t="s">
        <v>108</v>
      </c>
      <c r="C13" s="321">
        <v>4</v>
      </c>
      <c r="D13" s="322"/>
    </row>
    <row r="14" spans="1:4" ht="15.75">
      <c r="A14" s="19">
        <v>10</v>
      </c>
      <c r="B14" s="18" t="s">
        <v>109</v>
      </c>
      <c r="C14" s="321">
        <v>2</v>
      </c>
      <c r="D14" s="322"/>
    </row>
    <row r="15" spans="1:4" ht="15.75">
      <c r="A15" s="19">
        <v>11</v>
      </c>
      <c r="B15" s="18" t="s">
        <v>110</v>
      </c>
      <c r="C15" s="321">
        <v>0</v>
      </c>
      <c r="D15" s="322"/>
    </row>
    <row r="16" spans="1:4" ht="15.75">
      <c r="A16" s="19">
        <v>12</v>
      </c>
      <c r="B16" s="18" t="s">
        <v>132</v>
      </c>
      <c r="C16" s="321">
        <v>0</v>
      </c>
      <c r="D16" s="322"/>
    </row>
    <row r="17" spans="1:4" ht="15.75">
      <c r="A17" s="19">
        <v>13</v>
      </c>
      <c r="B17" s="18" t="s">
        <v>111</v>
      </c>
      <c r="C17" s="321">
        <v>0</v>
      </c>
      <c r="D17" s="322"/>
    </row>
    <row r="18" spans="1:4" ht="15.75">
      <c r="A18" s="19">
        <v>14</v>
      </c>
      <c r="B18" s="18" t="s">
        <v>112</v>
      </c>
      <c r="C18" s="321">
        <v>0</v>
      </c>
      <c r="D18" s="322"/>
    </row>
    <row r="19" spans="1:4" ht="15.75">
      <c r="A19" s="19">
        <v>15</v>
      </c>
      <c r="B19" s="18" t="s">
        <v>113</v>
      </c>
      <c r="C19" s="321">
        <v>1</v>
      </c>
      <c r="D19" s="322"/>
    </row>
    <row r="20" spans="1:4" ht="15.75">
      <c r="A20" s="19">
        <v>16</v>
      </c>
      <c r="B20" s="18" t="s">
        <v>124</v>
      </c>
      <c r="C20" s="321">
        <v>0</v>
      </c>
      <c r="D20" s="322"/>
    </row>
    <row r="21" spans="1:4" ht="15.75">
      <c r="A21" s="19">
        <v>17</v>
      </c>
      <c r="B21" s="18" t="s">
        <v>133</v>
      </c>
      <c r="C21" s="321">
        <v>0</v>
      </c>
      <c r="D21" s="322"/>
    </row>
    <row r="22" spans="1:4" ht="15.75">
      <c r="A22" s="19">
        <v>18</v>
      </c>
      <c r="B22" s="18" t="s">
        <v>134</v>
      </c>
      <c r="C22" s="321">
        <v>0</v>
      </c>
      <c r="D22" s="322"/>
    </row>
    <row r="23" spans="1:4" ht="15.75">
      <c r="A23" s="19">
        <v>19</v>
      </c>
      <c r="B23" s="18" t="s">
        <v>135</v>
      </c>
      <c r="C23" s="321">
        <v>2</v>
      </c>
      <c r="D23" s="322"/>
    </row>
    <row r="24" spans="1:4" ht="15.75">
      <c r="A24" s="19">
        <v>20</v>
      </c>
      <c r="B24" s="18" t="s">
        <v>136</v>
      </c>
      <c r="C24" s="321">
        <v>1</v>
      </c>
      <c r="D24" s="322"/>
    </row>
    <row r="25" spans="1:4" ht="15.75">
      <c r="A25" s="19">
        <v>21</v>
      </c>
      <c r="B25" s="18" t="s">
        <v>137</v>
      </c>
      <c r="C25" s="321">
        <v>0</v>
      </c>
      <c r="D25" s="322"/>
    </row>
    <row r="26" spans="1:4" ht="15.75">
      <c r="A26" s="19">
        <v>22</v>
      </c>
      <c r="B26" s="18" t="s">
        <v>138</v>
      </c>
      <c r="C26" s="321">
        <v>0</v>
      </c>
      <c r="D26" s="322"/>
    </row>
    <row r="27" spans="1:4" ht="15.75">
      <c r="A27" s="19">
        <v>23</v>
      </c>
      <c r="B27" s="18" t="s">
        <v>139</v>
      </c>
      <c r="C27" s="321">
        <v>0</v>
      </c>
      <c r="D27" s="322"/>
    </row>
    <row r="28" spans="1:4" ht="15.75">
      <c r="A28" s="19">
        <v>24</v>
      </c>
      <c r="B28" s="241" t="s">
        <v>257</v>
      </c>
      <c r="C28" s="238"/>
      <c r="D28" s="239"/>
    </row>
    <row r="29" spans="1:4" ht="31.5">
      <c r="A29" s="324" t="s">
        <v>36</v>
      </c>
      <c r="B29" s="325"/>
      <c r="C29" s="55" t="s">
        <v>63</v>
      </c>
      <c r="D29" s="55" t="s">
        <v>114</v>
      </c>
    </row>
    <row r="30" spans="1:4" ht="15.75">
      <c r="A30" s="19">
        <v>1</v>
      </c>
      <c r="B30" s="18" t="s">
        <v>115</v>
      </c>
      <c r="C30" s="18">
        <v>1</v>
      </c>
      <c r="D30" s="56" t="s">
        <v>440</v>
      </c>
    </row>
    <row r="31" spans="1:4" ht="15.75">
      <c r="A31" s="19">
        <v>2</v>
      </c>
      <c r="B31" s="18" t="s">
        <v>116</v>
      </c>
      <c r="C31" s="18">
        <v>0</v>
      </c>
      <c r="D31" s="56"/>
    </row>
    <row r="32" spans="1:3" ht="15.75">
      <c r="A32" s="19">
        <v>3</v>
      </c>
      <c r="B32" s="18" t="s">
        <v>117</v>
      </c>
      <c r="C32" s="18">
        <v>0</v>
      </c>
    </row>
    <row r="33" spans="1:4" ht="15.75" customHeight="1">
      <c r="A33" s="19">
        <v>4</v>
      </c>
      <c r="B33" s="18" t="s">
        <v>125</v>
      </c>
      <c r="C33" s="18">
        <v>1</v>
      </c>
      <c r="D33" s="56" t="s">
        <v>441</v>
      </c>
    </row>
    <row r="34" spans="1:4" ht="15.75">
      <c r="A34" s="19">
        <v>5</v>
      </c>
      <c r="B34" s="18" t="s">
        <v>118</v>
      </c>
      <c r="C34" s="18">
        <v>1</v>
      </c>
      <c r="D34" s="56" t="s">
        <v>441</v>
      </c>
    </row>
    <row r="35" spans="1:4" ht="15.75">
      <c r="A35" s="19">
        <v>6</v>
      </c>
      <c r="B35" s="18" t="s">
        <v>119</v>
      </c>
      <c r="C35" s="18">
        <v>1</v>
      </c>
      <c r="D35" s="249" t="s">
        <v>431</v>
      </c>
    </row>
    <row r="36" spans="1:4" ht="15.75">
      <c r="A36" s="19">
        <v>7</v>
      </c>
      <c r="B36" s="18" t="s">
        <v>140</v>
      </c>
      <c r="C36" s="18">
        <v>1</v>
      </c>
      <c r="D36" s="56" t="s">
        <v>442</v>
      </c>
    </row>
    <row r="37" spans="1:4" ht="191.25">
      <c r="A37" s="19">
        <v>8</v>
      </c>
      <c r="B37" s="18" t="s">
        <v>141</v>
      </c>
      <c r="C37" s="18">
        <v>14</v>
      </c>
      <c r="D37" s="250" t="s">
        <v>443</v>
      </c>
    </row>
    <row r="38" spans="1:4" ht="15.75">
      <c r="A38" s="324" t="s">
        <v>32</v>
      </c>
      <c r="B38" s="325"/>
      <c r="C38" s="326" t="s">
        <v>63</v>
      </c>
      <c r="D38" s="327"/>
    </row>
    <row r="39" spans="1:4" ht="15.75">
      <c r="A39" s="19">
        <v>1</v>
      </c>
      <c r="B39" s="18" t="s">
        <v>34</v>
      </c>
      <c r="C39" s="321">
        <v>0</v>
      </c>
      <c r="D39" s="322"/>
    </row>
    <row r="40" spans="1:4" ht="15.75">
      <c r="A40" s="19">
        <v>2</v>
      </c>
      <c r="B40" s="18" t="s">
        <v>120</v>
      </c>
      <c r="C40" s="321">
        <v>0</v>
      </c>
      <c r="D40" s="322"/>
    </row>
    <row r="41" spans="1:4" ht="15.75">
      <c r="A41" s="19">
        <v>3</v>
      </c>
      <c r="B41" s="18" t="s">
        <v>142</v>
      </c>
      <c r="C41" s="321">
        <v>0</v>
      </c>
      <c r="D41" s="322"/>
    </row>
    <row r="42" spans="1:4" ht="15.75">
      <c r="A42" s="19">
        <v>4</v>
      </c>
      <c r="B42" s="242" t="s">
        <v>257</v>
      </c>
      <c r="C42" s="319">
        <v>0</v>
      </c>
      <c r="D42" s="320"/>
    </row>
  </sheetData>
  <sheetProtection/>
  <mergeCells count="36">
    <mergeCell ref="C41:D41"/>
    <mergeCell ref="A38:B38"/>
    <mergeCell ref="C38:D38"/>
    <mergeCell ref="C39:D39"/>
    <mergeCell ref="C40:D40"/>
    <mergeCell ref="C26:D26"/>
    <mergeCell ref="C27:D27"/>
    <mergeCell ref="A29:B29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6:D6"/>
    <mergeCell ref="C7:D7"/>
    <mergeCell ref="A2:B2"/>
    <mergeCell ref="C8:D8"/>
    <mergeCell ref="C2:D2"/>
    <mergeCell ref="C3:D3"/>
    <mergeCell ref="C4:D4"/>
    <mergeCell ref="A5:A7"/>
    <mergeCell ref="C42:D42"/>
    <mergeCell ref="C5:D5"/>
    <mergeCell ref="A1:D1"/>
    <mergeCell ref="C15:D15"/>
    <mergeCell ref="C10:D10"/>
    <mergeCell ref="C11:D11"/>
    <mergeCell ref="C12:D12"/>
    <mergeCell ref="C13:D13"/>
    <mergeCell ref="C14:D14"/>
    <mergeCell ref="C16:D16"/>
  </mergeCells>
  <hyperlinks>
    <hyperlink ref="D35" r:id="rId1" display="krddt@yandex.ru"/>
    <hyperlink ref="D37"/>
  </hyperlink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zoomScale="120" zoomScaleNormal="120" workbookViewId="0" topLeftCell="A5">
      <selection activeCell="C24" sqref="C24"/>
    </sheetView>
  </sheetViews>
  <sheetFormatPr defaultColWidth="9.00390625" defaultRowHeight="12.75"/>
  <cols>
    <col min="1" max="1" width="27.00390625" style="0" customWidth="1"/>
    <col min="2" max="2" width="3.87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6.2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5.625" style="0" customWidth="1"/>
    <col min="29" max="29" width="5.875" style="0" customWidth="1"/>
    <col min="30" max="30" width="5.625" style="0" customWidth="1"/>
    <col min="31" max="31" width="6.00390625" style="0" customWidth="1"/>
    <col min="32" max="33" width="6.75390625" style="0" customWidth="1"/>
    <col min="34" max="34" width="9.75390625" style="0" customWidth="1"/>
    <col min="35" max="35" width="29.00390625" style="0" customWidth="1"/>
    <col min="36" max="36" width="6.00390625" style="0" customWidth="1"/>
    <col min="37" max="37" width="6.75390625" style="0" customWidth="1"/>
    <col min="38" max="38" width="6.00390625" style="0" customWidth="1"/>
    <col min="39" max="39" width="11.875" style="0" customWidth="1"/>
    <col min="40" max="40" width="9.375" style="0" bestFit="1" customWidth="1"/>
    <col min="41" max="41" width="9.00390625" style="0" customWidth="1"/>
    <col min="42" max="42" width="9.375" style="0" bestFit="1" customWidth="1"/>
    <col min="43" max="43" width="12.125" style="0" customWidth="1"/>
    <col min="44" max="44" width="9.375" style="0" customWidth="1"/>
    <col min="45" max="45" width="11.625" style="0" bestFit="1" customWidth="1"/>
    <col min="46" max="47" width="7.25390625" style="0" bestFit="1" customWidth="1"/>
  </cols>
  <sheetData>
    <row r="2" spans="1:42" ht="15.75">
      <c r="A2" s="339" t="s">
        <v>278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2"/>
      <c r="AI2" s="339"/>
      <c r="AJ2" s="339"/>
      <c r="AK2" s="339"/>
      <c r="AL2" s="339"/>
      <c r="AM2" s="339"/>
      <c r="AN2" s="339"/>
      <c r="AO2" s="32"/>
      <c r="AP2" s="32"/>
    </row>
    <row r="3" spans="1:42" ht="15.75">
      <c r="A3" s="79"/>
      <c r="B3" s="79"/>
      <c r="C3" s="79"/>
      <c r="D3" s="79"/>
      <c r="E3" s="79"/>
      <c r="F3" s="79"/>
      <c r="G3" s="79"/>
      <c r="H3" s="79"/>
      <c r="I3" s="341" t="s">
        <v>212</v>
      </c>
      <c r="J3" s="341"/>
      <c r="K3" s="341"/>
      <c r="L3" s="341"/>
      <c r="M3" s="341"/>
      <c r="N3" s="341"/>
      <c r="O3" s="341"/>
      <c r="P3" s="79"/>
      <c r="Q3" s="79"/>
      <c r="R3" s="57"/>
      <c r="S3" s="57"/>
      <c r="T3" s="57"/>
      <c r="U3" s="57"/>
      <c r="V3" s="57"/>
      <c r="W3" s="57"/>
      <c r="X3" s="57"/>
      <c r="Y3" s="57"/>
      <c r="Z3" s="57"/>
      <c r="AA3" s="341" t="s">
        <v>213</v>
      </c>
      <c r="AB3" s="341"/>
      <c r="AC3" s="341"/>
      <c r="AD3" s="341"/>
      <c r="AE3" s="341"/>
      <c r="AF3" s="341"/>
      <c r="AG3" s="341"/>
      <c r="AH3" s="57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331" t="s">
        <v>102</v>
      </c>
      <c r="B4" s="332" t="s">
        <v>143</v>
      </c>
      <c r="C4" s="332" t="s">
        <v>144</v>
      </c>
      <c r="D4" s="332" t="s">
        <v>145</v>
      </c>
      <c r="E4" s="332" t="s">
        <v>146</v>
      </c>
      <c r="F4" s="332" t="s">
        <v>415</v>
      </c>
      <c r="G4" s="332" t="s">
        <v>422</v>
      </c>
      <c r="H4" s="340"/>
      <c r="I4" s="340"/>
      <c r="J4" s="340"/>
      <c r="K4" s="340"/>
      <c r="L4" s="340"/>
      <c r="M4" s="340"/>
      <c r="N4" s="332" t="s">
        <v>147</v>
      </c>
      <c r="O4" s="340"/>
      <c r="P4" s="331" t="s">
        <v>102</v>
      </c>
      <c r="Q4" s="332" t="s">
        <v>143</v>
      </c>
      <c r="R4" s="333" t="s">
        <v>423</v>
      </c>
      <c r="S4" s="334"/>
      <c r="T4" s="334"/>
      <c r="U4" s="334"/>
      <c r="V4" s="334"/>
      <c r="W4" s="335"/>
      <c r="X4" s="333" t="s">
        <v>424</v>
      </c>
      <c r="Y4" s="334"/>
      <c r="Z4" s="334"/>
      <c r="AA4" s="334"/>
      <c r="AB4" s="335"/>
      <c r="AC4" s="333" t="s">
        <v>425</v>
      </c>
      <c r="AD4" s="334"/>
      <c r="AE4" s="334"/>
      <c r="AF4" s="334"/>
      <c r="AG4" s="335"/>
      <c r="AH4" s="332" t="s">
        <v>426</v>
      </c>
      <c r="AI4" s="331" t="s">
        <v>102</v>
      </c>
      <c r="AJ4" s="332" t="s">
        <v>143</v>
      </c>
      <c r="AK4" s="333" t="s">
        <v>421</v>
      </c>
      <c r="AL4" s="334"/>
      <c r="AM4" s="334"/>
      <c r="AN4" s="334"/>
      <c r="AO4" s="334"/>
      <c r="AP4" s="334"/>
      <c r="AQ4" s="334"/>
      <c r="AR4" s="334"/>
      <c r="AS4" s="334"/>
      <c r="AT4" s="334"/>
      <c r="AU4" s="335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ht="49.5" customHeight="1">
      <c r="A5" s="331"/>
      <c r="B5" s="332"/>
      <c r="C5" s="332"/>
      <c r="D5" s="332"/>
      <c r="E5" s="332"/>
      <c r="F5" s="332"/>
      <c r="G5" s="332" t="s">
        <v>148</v>
      </c>
      <c r="H5" s="340"/>
      <c r="I5" s="332" t="s">
        <v>149</v>
      </c>
      <c r="J5" s="332" t="s">
        <v>150</v>
      </c>
      <c r="K5" s="340"/>
      <c r="L5" s="340"/>
      <c r="M5" s="340"/>
      <c r="N5" s="340"/>
      <c r="O5" s="340"/>
      <c r="P5" s="331"/>
      <c r="Q5" s="332"/>
      <c r="R5" s="336"/>
      <c r="S5" s="337"/>
      <c r="T5" s="337"/>
      <c r="U5" s="337"/>
      <c r="V5" s="337"/>
      <c r="W5" s="338"/>
      <c r="X5" s="336"/>
      <c r="Y5" s="337"/>
      <c r="Z5" s="337"/>
      <c r="AA5" s="337"/>
      <c r="AB5" s="338"/>
      <c r="AC5" s="336"/>
      <c r="AD5" s="337"/>
      <c r="AE5" s="337"/>
      <c r="AF5" s="337"/>
      <c r="AG5" s="338"/>
      <c r="AH5" s="332"/>
      <c r="AI5" s="331"/>
      <c r="AJ5" s="332"/>
      <c r="AK5" s="336"/>
      <c r="AL5" s="337"/>
      <c r="AM5" s="337"/>
      <c r="AN5" s="337"/>
      <c r="AO5" s="337"/>
      <c r="AP5" s="337"/>
      <c r="AQ5" s="337"/>
      <c r="AR5" s="337"/>
      <c r="AS5" s="337"/>
      <c r="AT5" s="337"/>
      <c r="AU5" s="338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</row>
    <row r="6" spans="1:145" ht="80.25" customHeight="1">
      <c r="A6" s="331"/>
      <c r="B6" s="332"/>
      <c r="C6" s="332"/>
      <c r="D6" s="332"/>
      <c r="E6" s="332"/>
      <c r="F6" s="332"/>
      <c r="G6" s="81" t="s">
        <v>151</v>
      </c>
      <c r="H6" s="81" t="s">
        <v>152</v>
      </c>
      <c r="I6" s="340"/>
      <c r="J6" s="81" t="s">
        <v>153</v>
      </c>
      <c r="K6" s="81" t="s">
        <v>154</v>
      </c>
      <c r="L6" s="199" t="s">
        <v>273</v>
      </c>
      <c r="M6" s="81" t="s">
        <v>155</v>
      </c>
      <c r="N6" s="81" t="s">
        <v>52</v>
      </c>
      <c r="O6" s="81" t="s">
        <v>416</v>
      </c>
      <c r="P6" s="331"/>
      <c r="Q6" s="332"/>
      <c r="R6" s="81" t="s">
        <v>156</v>
      </c>
      <c r="S6" s="81" t="s">
        <v>417</v>
      </c>
      <c r="T6" s="81" t="s">
        <v>157</v>
      </c>
      <c r="U6" s="81" t="s">
        <v>418</v>
      </c>
      <c r="V6" s="81" t="s">
        <v>334</v>
      </c>
      <c r="W6" s="81" t="s">
        <v>158</v>
      </c>
      <c r="X6" s="81" t="s">
        <v>159</v>
      </c>
      <c r="Y6" s="81" t="s">
        <v>160</v>
      </c>
      <c r="Z6" s="81" t="s">
        <v>161</v>
      </c>
      <c r="AA6" s="81" t="s">
        <v>162</v>
      </c>
      <c r="AB6" s="81" t="s">
        <v>163</v>
      </c>
      <c r="AC6" s="81" t="s">
        <v>164</v>
      </c>
      <c r="AD6" s="81" t="s">
        <v>165</v>
      </c>
      <c r="AE6" s="81" t="s">
        <v>200</v>
      </c>
      <c r="AF6" s="81" t="s">
        <v>419</v>
      </c>
      <c r="AG6" s="81" t="s">
        <v>420</v>
      </c>
      <c r="AH6" s="81" t="s">
        <v>333</v>
      </c>
      <c r="AI6" s="331"/>
      <c r="AJ6" s="332"/>
      <c r="AK6" s="237" t="s">
        <v>335</v>
      </c>
      <c r="AL6" s="237" t="s">
        <v>336</v>
      </c>
      <c r="AM6" s="237" t="s">
        <v>344</v>
      </c>
      <c r="AN6" s="237" t="s">
        <v>337</v>
      </c>
      <c r="AO6" s="237" t="s">
        <v>338</v>
      </c>
      <c r="AP6" s="237" t="s">
        <v>345</v>
      </c>
      <c r="AQ6" s="237" t="s">
        <v>339</v>
      </c>
      <c r="AR6" s="237" t="s">
        <v>340</v>
      </c>
      <c r="AS6" s="237" t="s">
        <v>341</v>
      </c>
      <c r="AT6" s="237" t="s">
        <v>342</v>
      </c>
      <c r="AU6" s="237" t="s">
        <v>343</v>
      </c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</row>
    <row r="7" spans="1:47" ht="15.75">
      <c r="A7" s="83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5">
        <v>14</v>
      </c>
      <c r="O7" s="85">
        <v>15</v>
      </c>
      <c r="P7" s="83">
        <v>1</v>
      </c>
      <c r="Q7" s="84">
        <v>2</v>
      </c>
      <c r="R7" s="83">
        <v>16</v>
      </c>
      <c r="S7" s="83">
        <v>17</v>
      </c>
      <c r="T7" s="83">
        <v>18</v>
      </c>
      <c r="U7" s="83">
        <v>19</v>
      </c>
      <c r="V7" s="83">
        <v>20</v>
      </c>
      <c r="W7" s="83">
        <v>21</v>
      </c>
      <c r="X7" s="83">
        <v>22</v>
      </c>
      <c r="Y7" s="83">
        <v>23</v>
      </c>
      <c r="Z7" s="83">
        <v>24</v>
      </c>
      <c r="AA7" s="83">
        <v>25</v>
      </c>
      <c r="AB7" s="83">
        <v>26</v>
      </c>
      <c r="AC7" s="83">
        <v>27</v>
      </c>
      <c r="AD7" s="83">
        <v>28</v>
      </c>
      <c r="AE7" s="83">
        <v>29</v>
      </c>
      <c r="AF7" s="83">
        <v>30</v>
      </c>
      <c r="AG7" s="83">
        <v>31</v>
      </c>
      <c r="AH7" s="83">
        <v>32</v>
      </c>
      <c r="AI7" s="83">
        <v>1</v>
      </c>
      <c r="AJ7" s="83">
        <v>2</v>
      </c>
      <c r="AK7" s="83">
        <v>33</v>
      </c>
      <c r="AL7" s="83">
        <v>34</v>
      </c>
      <c r="AM7" s="83">
        <v>35</v>
      </c>
      <c r="AN7" s="83">
        <v>36</v>
      </c>
      <c r="AO7" s="83">
        <v>37</v>
      </c>
      <c r="AP7" s="83">
        <v>38</v>
      </c>
      <c r="AQ7" s="83">
        <v>39</v>
      </c>
      <c r="AR7" s="83">
        <v>40</v>
      </c>
      <c r="AS7" s="83">
        <v>41</v>
      </c>
      <c r="AT7" s="83">
        <v>42</v>
      </c>
      <c r="AU7" s="83">
        <v>43</v>
      </c>
    </row>
    <row r="8" spans="1:47" ht="24">
      <c r="A8" s="230" t="s">
        <v>181</v>
      </c>
      <c r="B8" s="196">
        <v>1</v>
      </c>
      <c r="C8" s="231">
        <f>C9+C14+C22+C23</f>
        <v>67</v>
      </c>
      <c r="D8" s="231">
        <f aca="true" t="shared" si="0" ref="D8:O8">D9+D14+D22+D23</f>
        <v>0</v>
      </c>
      <c r="E8" s="231">
        <f t="shared" si="0"/>
        <v>25</v>
      </c>
      <c r="F8" s="231">
        <f t="shared" si="0"/>
        <v>53</v>
      </c>
      <c r="G8" s="231">
        <f t="shared" si="0"/>
        <v>41</v>
      </c>
      <c r="H8" s="231">
        <f t="shared" si="0"/>
        <v>26</v>
      </c>
      <c r="I8" s="231">
        <f t="shared" si="0"/>
        <v>8</v>
      </c>
      <c r="J8" s="231">
        <f t="shared" si="0"/>
        <v>10</v>
      </c>
      <c r="K8" s="231">
        <f t="shared" si="0"/>
        <v>18</v>
      </c>
      <c r="L8" s="231">
        <f t="shared" si="0"/>
        <v>10</v>
      </c>
      <c r="M8" s="231">
        <f t="shared" si="0"/>
        <v>29</v>
      </c>
      <c r="N8" s="231">
        <f t="shared" si="0"/>
        <v>42</v>
      </c>
      <c r="O8" s="231">
        <f t="shared" si="0"/>
        <v>16</v>
      </c>
      <c r="P8" s="230" t="s">
        <v>181</v>
      </c>
      <c r="Q8" s="190">
        <v>1</v>
      </c>
      <c r="R8" s="231">
        <f aca="true" t="shared" si="1" ref="R8:AG8">R9+R14+R22+R23</f>
        <v>38</v>
      </c>
      <c r="S8" s="231">
        <f t="shared" si="1"/>
        <v>37</v>
      </c>
      <c r="T8" s="231">
        <f t="shared" si="1"/>
        <v>28</v>
      </c>
      <c r="U8" s="231">
        <f t="shared" si="1"/>
        <v>20</v>
      </c>
      <c r="V8" s="231">
        <f t="shared" si="1"/>
        <v>0</v>
      </c>
      <c r="W8" s="231">
        <f t="shared" si="1"/>
        <v>1</v>
      </c>
      <c r="X8" s="231">
        <f t="shared" si="1"/>
        <v>8</v>
      </c>
      <c r="Y8" s="231">
        <f t="shared" si="1"/>
        <v>5</v>
      </c>
      <c r="Z8" s="231">
        <f t="shared" si="1"/>
        <v>5</v>
      </c>
      <c r="AA8" s="231">
        <f t="shared" si="1"/>
        <v>16</v>
      </c>
      <c r="AB8" s="231">
        <f t="shared" si="1"/>
        <v>33</v>
      </c>
      <c r="AC8" s="231">
        <f t="shared" si="1"/>
        <v>6</v>
      </c>
      <c r="AD8" s="231">
        <f t="shared" si="1"/>
        <v>15</v>
      </c>
      <c r="AE8" s="231">
        <f t="shared" si="1"/>
        <v>46</v>
      </c>
      <c r="AF8" s="231">
        <f t="shared" si="1"/>
        <v>8</v>
      </c>
      <c r="AG8" s="231">
        <f t="shared" si="1"/>
        <v>8</v>
      </c>
      <c r="AH8" s="231">
        <f>AH9+AH14+AH22+AH23</f>
        <v>0</v>
      </c>
      <c r="AI8" s="86" t="s">
        <v>181</v>
      </c>
      <c r="AJ8" s="190">
        <v>1</v>
      </c>
      <c r="AK8" s="229">
        <f>AK9+AK14+AK22+AK23</f>
        <v>0</v>
      </c>
      <c r="AL8" s="229">
        <f>AL9+AL14+AL22+AL23</f>
        <v>0</v>
      </c>
      <c r="AM8" s="229">
        <f>AM9+AM14+AM22+AM23</f>
        <v>0</v>
      </c>
      <c r="AN8" s="229">
        <f>AN9+AN14+AN22+AN23</f>
        <v>0</v>
      </c>
      <c r="AO8" s="229">
        <f aca="true" t="shared" si="2" ref="AO8:AU8">AO9+AO14+AO22+AO23</f>
        <v>2</v>
      </c>
      <c r="AP8" s="229">
        <f t="shared" si="2"/>
        <v>0</v>
      </c>
      <c r="AQ8" s="229">
        <f t="shared" si="2"/>
        <v>1</v>
      </c>
      <c r="AR8" s="229">
        <f t="shared" si="2"/>
        <v>0</v>
      </c>
      <c r="AS8" s="229">
        <f t="shared" si="2"/>
        <v>0</v>
      </c>
      <c r="AT8" s="229">
        <f t="shared" si="2"/>
        <v>4</v>
      </c>
      <c r="AU8" s="229">
        <f t="shared" si="2"/>
        <v>15</v>
      </c>
    </row>
    <row r="9" spans="1:47" ht="36">
      <c r="A9" s="232" t="s">
        <v>166</v>
      </c>
      <c r="B9" s="190">
        <v>2</v>
      </c>
      <c r="C9" s="231">
        <f>C10+C11+C12+C13</f>
        <v>2</v>
      </c>
      <c r="D9" s="231">
        <f aca="true" t="shared" si="3" ref="D9:O9">D10+D11+D12+D13</f>
        <v>0</v>
      </c>
      <c r="E9" s="231">
        <f t="shared" si="3"/>
        <v>2</v>
      </c>
      <c r="F9" s="231">
        <f t="shared" si="3"/>
        <v>2</v>
      </c>
      <c r="G9" s="231">
        <f t="shared" si="3"/>
        <v>0</v>
      </c>
      <c r="H9" s="231">
        <f t="shared" si="3"/>
        <v>2</v>
      </c>
      <c r="I9" s="231">
        <f t="shared" si="3"/>
        <v>1</v>
      </c>
      <c r="J9" s="231">
        <f t="shared" si="3"/>
        <v>0</v>
      </c>
      <c r="K9" s="231">
        <f t="shared" si="3"/>
        <v>0</v>
      </c>
      <c r="L9" s="231">
        <f t="shared" si="3"/>
        <v>1</v>
      </c>
      <c r="M9" s="231">
        <f t="shared" si="3"/>
        <v>1</v>
      </c>
      <c r="N9" s="231">
        <f t="shared" si="3"/>
        <v>0</v>
      </c>
      <c r="O9" s="231">
        <f t="shared" si="3"/>
        <v>0</v>
      </c>
      <c r="P9" s="232" t="s">
        <v>166</v>
      </c>
      <c r="Q9" s="190">
        <v>2</v>
      </c>
      <c r="R9" s="231">
        <f aca="true" t="shared" si="4" ref="R9:AG9">R10+R11+R12+R13</f>
        <v>2</v>
      </c>
      <c r="S9" s="231">
        <f t="shared" si="4"/>
        <v>2</v>
      </c>
      <c r="T9" s="231">
        <f t="shared" si="4"/>
        <v>0</v>
      </c>
      <c r="U9" s="231">
        <f t="shared" si="4"/>
        <v>0</v>
      </c>
      <c r="V9" s="231">
        <f t="shared" si="4"/>
        <v>0</v>
      </c>
      <c r="W9" s="231">
        <f t="shared" si="4"/>
        <v>0</v>
      </c>
      <c r="X9" s="231">
        <f t="shared" si="4"/>
        <v>0</v>
      </c>
      <c r="Y9" s="231">
        <f t="shared" si="4"/>
        <v>0</v>
      </c>
      <c r="Z9" s="231">
        <f t="shared" si="4"/>
        <v>0</v>
      </c>
      <c r="AA9" s="231">
        <f t="shared" si="4"/>
        <v>1</v>
      </c>
      <c r="AB9" s="231">
        <f t="shared" si="4"/>
        <v>1</v>
      </c>
      <c r="AC9" s="231">
        <f t="shared" si="4"/>
        <v>0</v>
      </c>
      <c r="AD9" s="231">
        <f t="shared" si="4"/>
        <v>0</v>
      </c>
      <c r="AE9" s="231">
        <f t="shared" si="4"/>
        <v>2</v>
      </c>
      <c r="AF9" s="231">
        <f t="shared" si="4"/>
        <v>0</v>
      </c>
      <c r="AG9" s="231">
        <f t="shared" si="4"/>
        <v>0</v>
      </c>
      <c r="AH9" s="231">
        <f>AH10+AH11+AH12+AH13</f>
        <v>0</v>
      </c>
      <c r="AI9" s="80" t="s">
        <v>166</v>
      </c>
      <c r="AJ9" s="190">
        <v>2</v>
      </c>
      <c r="AK9" s="229">
        <f aca="true" t="shared" si="5" ref="AK9:AR9">AK10+AK11+AK12+AK13</f>
        <v>0</v>
      </c>
      <c r="AL9" s="229">
        <f t="shared" si="5"/>
        <v>0</v>
      </c>
      <c r="AM9" s="229">
        <f t="shared" si="5"/>
        <v>0</v>
      </c>
      <c r="AN9" s="229">
        <f t="shared" si="5"/>
        <v>0</v>
      </c>
      <c r="AO9" s="229">
        <f t="shared" si="5"/>
        <v>1</v>
      </c>
      <c r="AP9" s="229">
        <f t="shared" si="5"/>
        <v>0</v>
      </c>
      <c r="AQ9" s="229">
        <f t="shared" si="5"/>
        <v>0</v>
      </c>
      <c r="AR9" s="229">
        <f t="shared" si="5"/>
        <v>0</v>
      </c>
      <c r="AS9" s="229">
        <f>AS10+AS11+AS12+AS13</f>
        <v>0</v>
      </c>
      <c r="AT9" s="229">
        <f>AT10+AT11+AT12+AT13</f>
        <v>0</v>
      </c>
      <c r="AU9" s="229">
        <f>AU10+AU11+AU12+AU13</f>
        <v>0</v>
      </c>
    </row>
    <row r="10" spans="1:47" ht="15.75">
      <c r="A10" s="232" t="s">
        <v>167</v>
      </c>
      <c r="B10" s="190">
        <v>3</v>
      </c>
      <c r="C10" s="231">
        <v>1</v>
      </c>
      <c r="D10" s="94">
        <v>0</v>
      </c>
      <c r="E10" s="94">
        <v>1</v>
      </c>
      <c r="F10" s="94">
        <v>1</v>
      </c>
      <c r="G10" s="94">
        <v>0</v>
      </c>
      <c r="H10" s="94">
        <v>1</v>
      </c>
      <c r="I10" s="94">
        <v>0</v>
      </c>
      <c r="J10" s="94">
        <v>0</v>
      </c>
      <c r="K10" s="94">
        <v>0</v>
      </c>
      <c r="L10" s="94">
        <v>1</v>
      </c>
      <c r="M10" s="94">
        <v>0</v>
      </c>
      <c r="N10" s="94">
        <v>0</v>
      </c>
      <c r="O10" s="94">
        <v>0</v>
      </c>
      <c r="P10" s="232" t="s">
        <v>167</v>
      </c>
      <c r="Q10" s="190">
        <v>3</v>
      </c>
      <c r="R10" s="190">
        <v>1</v>
      </c>
      <c r="S10" s="190">
        <v>1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1</v>
      </c>
      <c r="AC10" s="190">
        <v>0</v>
      </c>
      <c r="AD10" s="190">
        <v>0</v>
      </c>
      <c r="AE10" s="190">
        <v>1</v>
      </c>
      <c r="AF10" s="190">
        <v>0</v>
      </c>
      <c r="AG10" s="190">
        <v>0</v>
      </c>
      <c r="AH10" s="236">
        <v>0</v>
      </c>
      <c r="AI10" s="80" t="s">
        <v>167</v>
      </c>
      <c r="AJ10" s="190">
        <v>3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</row>
    <row r="11" spans="1:47" ht="15.75">
      <c r="A11" s="234" t="s">
        <v>168</v>
      </c>
      <c r="B11" s="190">
        <v>4</v>
      </c>
      <c r="C11" s="231">
        <v>1</v>
      </c>
      <c r="D11" s="94">
        <v>0</v>
      </c>
      <c r="E11" s="94">
        <v>1</v>
      </c>
      <c r="F11" s="94">
        <v>1</v>
      </c>
      <c r="G11" s="94">
        <v>0</v>
      </c>
      <c r="H11" s="94">
        <v>1</v>
      </c>
      <c r="I11" s="94">
        <v>1</v>
      </c>
      <c r="J11" s="94">
        <v>0</v>
      </c>
      <c r="K11" s="94">
        <v>0</v>
      </c>
      <c r="L11" s="94">
        <v>0</v>
      </c>
      <c r="M11" s="94">
        <v>1</v>
      </c>
      <c r="N11" s="94">
        <v>0</v>
      </c>
      <c r="O11" s="94">
        <v>0</v>
      </c>
      <c r="P11" s="234" t="s">
        <v>168</v>
      </c>
      <c r="Q11" s="190">
        <v>4</v>
      </c>
      <c r="R11" s="190">
        <v>1</v>
      </c>
      <c r="S11" s="190">
        <v>1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0">
        <v>0</v>
      </c>
      <c r="AA11" s="190">
        <v>1</v>
      </c>
      <c r="AB11" s="190">
        <v>0</v>
      </c>
      <c r="AC11" s="190">
        <v>0</v>
      </c>
      <c r="AD11" s="190">
        <v>0</v>
      </c>
      <c r="AE11" s="190">
        <v>1</v>
      </c>
      <c r="AF11" s="190">
        <v>0</v>
      </c>
      <c r="AG11" s="190">
        <v>0</v>
      </c>
      <c r="AH11" s="236">
        <v>0</v>
      </c>
      <c r="AI11" s="87" t="s">
        <v>168</v>
      </c>
      <c r="AJ11" s="190">
        <v>4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</row>
    <row r="12" spans="1:47" ht="15.75">
      <c r="A12" s="234" t="s">
        <v>169</v>
      </c>
      <c r="B12" s="190">
        <v>5</v>
      </c>
      <c r="C12" s="231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234" t="s">
        <v>169</v>
      </c>
      <c r="Q12" s="190">
        <v>5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236">
        <v>0</v>
      </c>
      <c r="AI12" s="87" t="s">
        <v>169</v>
      </c>
      <c r="AJ12" s="190">
        <v>5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</row>
    <row r="13" spans="1:47" ht="15.75">
      <c r="A13" s="234" t="s">
        <v>170</v>
      </c>
      <c r="B13" s="190">
        <v>6</v>
      </c>
      <c r="C13" s="231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234" t="s">
        <v>170</v>
      </c>
      <c r="Q13" s="190">
        <v>6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236">
        <v>0</v>
      </c>
      <c r="AI13" s="87" t="s">
        <v>170</v>
      </c>
      <c r="AJ13" s="190">
        <v>6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</row>
    <row r="14" spans="1:47" ht="24">
      <c r="A14" s="232" t="s">
        <v>182</v>
      </c>
      <c r="B14" s="190">
        <v>7</v>
      </c>
      <c r="C14" s="231">
        <f>C15+C16+C17+C18+C19+C20</f>
        <v>60</v>
      </c>
      <c r="D14" s="231">
        <f aca="true" t="shared" si="6" ref="D14:O14">D15+D16+D17+D18+D19+D20</f>
        <v>0</v>
      </c>
      <c r="E14" s="231">
        <f t="shared" si="6"/>
        <v>19</v>
      </c>
      <c r="F14" s="231">
        <f t="shared" si="6"/>
        <v>47</v>
      </c>
      <c r="G14" s="231">
        <f t="shared" si="6"/>
        <v>39</v>
      </c>
      <c r="H14" s="231">
        <f t="shared" si="6"/>
        <v>21</v>
      </c>
      <c r="I14" s="231">
        <f t="shared" si="6"/>
        <v>3</v>
      </c>
      <c r="J14" s="231">
        <f t="shared" si="6"/>
        <v>10</v>
      </c>
      <c r="K14" s="231">
        <f t="shared" si="6"/>
        <v>18</v>
      </c>
      <c r="L14" s="231">
        <f t="shared" si="6"/>
        <v>9</v>
      </c>
      <c r="M14" s="231">
        <f t="shared" si="6"/>
        <v>23</v>
      </c>
      <c r="N14" s="231">
        <f t="shared" si="6"/>
        <v>41</v>
      </c>
      <c r="O14" s="231">
        <f t="shared" si="6"/>
        <v>16</v>
      </c>
      <c r="P14" s="232" t="s">
        <v>182</v>
      </c>
      <c r="Q14" s="190">
        <v>7</v>
      </c>
      <c r="R14" s="231">
        <f aca="true" t="shared" si="7" ref="R14:AG14">R15+R16+R17+R18+R19+R20</f>
        <v>36</v>
      </c>
      <c r="S14" s="231">
        <f t="shared" si="7"/>
        <v>35</v>
      </c>
      <c r="T14" s="231">
        <f t="shared" si="7"/>
        <v>24</v>
      </c>
      <c r="U14" s="231">
        <f t="shared" si="7"/>
        <v>20</v>
      </c>
      <c r="V14" s="231">
        <f t="shared" si="7"/>
        <v>0</v>
      </c>
      <c r="W14" s="231">
        <f t="shared" si="7"/>
        <v>0</v>
      </c>
      <c r="X14" s="231">
        <f t="shared" si="7"/>
        <v>8</v>
      </c>
      <c r="Y14" s="231">
        <f t="shared" si="7"/>
        <v>5</v>
      </c>
      <c r="Z14" s="231">
        <f t="shared" si="7"/>
        <v>5</v>
      </c>
      <c r="AA14" s="231">
        <f t="shared" si="7"/>
        <v>14</v>
      </c>
      <c r="AB14" s="231">
        <f t="shared" si="7"/>
        <v>28</v>
      </c>
      <c r="AC14" s="231">
        <f t="shared" si="7"/>
        <v>6</v>
      </c>
      <c r="AD14" s="231">
        <f t="shared" si="7"/>
        <v>15</v>
      </c>
      <c r="AE14" s="231">
        <f t="shared" si="7"/>
        <v>39</v>
      </c>
      <c r="AF14" s="231">
        <f t="shared" si="7"/>
        <v>7</v>
      </c>
      <c r="AG14" s="231">
        <f t="shared" si="7"/>
        <v>7</v>
      </c>
      <c r="AH14" s="231">
        <f>AH15+AH16+AH17+AH18+AH19+AH20</f>
        <v>0</v>
      </c>
      <c r="AI14" s="80" t="s">
        <v>182</v>
      </c>
      <c r="AJ14" s="190">
        <v>7</v>
      </c>
      <c r="AK14" s="229">
        <f aca="true" t="shared" si="8" ref="AK14:AT14">AK15+AK16+AK17+AK18+AK19+AK20</f>
        <v>0</v>
      </c>
      <c r="AL14" s="229">
        <f t="shared" si="8"/>
        <v>0</v>
      </c>
      <c r="AM14" s="229">
        <f t="shared" si="8"/>
        <v>0</v>
      </c>
      <c r="AN14" s="229">
        <f t="shared" si="8"/>
        <v>0</v>
      </c>
      <c r="AO14" s="229">
        <f t="shared" si="8"/>
        <v>1</v>
      </c>
      <c r="AP14" s="229">
        <f t="shared" si="8"/>
        <v>0</v>
      </c>
      <c r="AQ14" s="229">
        <f t="shared" si="8"/>
        <v>1</v>
      </c>
      <c r="AR14" s="229">
        <f t="shared" si="8"/>
        <v>0</v>
      </c>
      <c r="AS14" s="229">
        <f t="shared" si="8"/>
        <v>0</v>
      </c>
      <c r="AT14" s="229">
        <f t="shared" si="8"/>
        <v>4</v>
      </c>
      <c r="AU14" s="229">
        <f>AU15+AU16+AU17+AU18+AU19+AU20</f>
        <v>15</v>
      </c>
    </row>
    <row r="15" spans="1:47" ht="24">
      <c r="A15" s="232" t="s">
        <v>180</v>
      </c>
      <c r="B15" s="190">
        <v>8</v>
      </c>
      <c r="C15" s="231">
        <v>57</v>
      </c>
      <c r="D15" s="94">
        <v>0</v>
      </c>
      <c r="E15" s="94">
        <v>16</v>
      </c>
      <c r="F15" s="94">
        <v>44</v>
      </c>
      <c r="G15" s="94">
        <v>39</v>
      </c>
      <c r="H15" s="94">
        <v>18</v>
      </c>
      <c r="I15" s="94">
        <v>1</v>
      </c>
      <c r="J15" s="94">
        <v>10</v>
      </c>
      <c r="K15" s="94">
        <v>16</v>
      </c>
      <c r="L15" s="94">
        <v>9</v>
      </c>
      <c r="M15" s="94">
        <v>22</v>
      </c>
      <c r="N15" s="94">
        <v>41</v>
      </c>
      <c r="O15" s="94">
        <v>16</v>
      </c>
      <c r="P15" s="232" t="s">
        <v>180</v>
      </c>
      <c r="Q15" s="190">
        <v>8</v>
      </c>
      <c r="R15" s="190">
        <v>33</v>
      </c>
      <c r="S15" s="190">
        <v>32</v>
      </c>
      <c r="T15" s="190">
        <v>24</v>
      </c>
      <c r="U15" s="190">
        <v>20</v>
      </c>
      <c r="V15" s="190">
        <v>0</v>
      </c>
      <c r="W15" s="190">
        <v>0</v>
      </c>
      <c r="X15" s="190">
        <v>8</v>
      </c>
      <c r="Y15" s="190">
        <v>5</v>
      </c>
      <c r="Z15" s="190">
        <v>5</v>
      </c>
      <c r="AA15" s="190">
        <v>12</v>
      </c>
      <c r="AB15" s="190">
        <v>27</v>
      </c>
      <c r="AC15" s="190">
        <v>6</v>
      </c>
      <c r="AD15" s="190">
        <v>14</v>
      </c>
      <c r="AE15" s="190">
        <v>37</v>
      </c>
      <c r="AF15" s="190">
        <v>6</v>
      </c>
      <c r="AG15" s="190">
        <v>6</v>
      </c>
      <c r="AH15" s="190">
        <v>0</v>
      </c>
      <c r="AI15" s="80" t="s">
        <v>180</v>
      </c>
      <c r="AJ15" s="190">
        <v>8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</v>
      </c>
      <c r="AQ15" s="23">
        <v>1</v>
      </c>
      <c r="AR15" s="23">
        <v>0</v>
      </c>
      <c r="AS15" s="23">
        <v>0</v>
      </c>
      <c r="AT15" s="23">
        <v>3</v>
      </c>
      <c r="AU15" s="23">
        <v>15</v>
      </c>
    </row>
    <row r="16" spans="1:47" ht="15.75">
      <c r="A16" s="234" t="s">
        <v>171</v>
      </c>
      <c r="B16" s="190">
        <v>9</v>
      </c>
      <c r="C16" s="231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234" t="s">
        <v>171</v>
      </c>
      <c r="Q16" s="190">
        <v>9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87" t="s">
        <v>171</v>
      </c>
      <c r="AJ16" s="190">
        <v>9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</row>
    <row r="17" spans="1:47" ht="15.75">
      <c r="A17" s="234" t="s">
        <v>172</v>
      </c>
      <c r="B17" s="190">
        <v>10</v>
      </c>
      <c r="C17" s="231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234" t="s">
        <v>172</v>
      </c>
      <c r="Q17" s="190">
        <v>10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87" t="s">
        <v>172</v>
      </c>
      <c r="AJ17" s="190">
        <v>10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</row>
    <row r="18" spans="1:47" ht="15.75">
      <c r="A18" s="234" t="s">
        <v>173</v>
      </c>
      <c r="B18" s="190">
        <v>11</v>
      </c>
      <c r="C18" s="231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234" t="s">
        <v>173</v>
      </c>
      <c r="Q18" s="190">
        <v>11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90">
        <v>0</v>
      </c>
      <c r="AI18" s="87" t="s">
        <v>173</v>
      </c>
      <c r="AJ18" s="190">
        <v>11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</row>
    <row r="19" spans="1:47" ht="15.75">
      <c r="A19" s="234" t="s">
        <v>174</v>
      </c>
      <c r="B19" s="190">
        <v>12</v>
      </c>
      <c r="C19" s="231">
        <v>3</v>
      </c>
      <c r="D19" s="94">
        <v>0</v>
      </c>
      <c r="E19" s="94">
        <v>3</v>
      </c>
      <c r="F19" s="94">
        <v>3</v>
      </c>
      <c r="G19" s="94">
        <v>0</v>
      </c>
      <c r="H19" s="94">
        <v>3</v>
      </c>
      <c r="I19" s="94">
        <v>2</v>
      </c>
      <c r="J19" s="94">
        <v>0</v>
      </c>
      <c r="K19" s="94">
        <v>2</v>
      </c>
      <c r="L19" s="94">
        <v>0</v>
      </c>
      <c r="M19" s="94">
        <v>1</v>
      </c>
      <c r="N19" s="94">
        <v>0</v>
      </c>
      <c r="O19" s="94">
        <v>0</v>
      </c>
      <c r="P19" s="234" t="s">
        <v>174</v>
      </c>
      <c r="Q19" s="190">
        <v>12</v>
      </c>
      <c r="R19" s="190">
        <v>3</v>
      </c>
      <c r="S19" s="190">
        <v>3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2</v>
      </c>
      <c r="AB19" s="190">
        <v>1</v>
      </c>
      <c r="AC19" s="190">
        <v>0</v>
      </c>
      <c r="AD19" s="190">
        <v>1</v>
      </c>
      <c r="AE19" s="190">
        <v>2</v>
      </c>
      <c r="AF19" s="190">
        <v>1</v>
      </c>
      <c r="AG19" s="190">
        <v>1</v>
      </c>
      <c r="AH19" s="190">
        <v>0</v>
      </c>
      <c r="AI19" s="87" t="s">
        <v>174</v>
      </c>
      <c r="AJ19" s="190">
        <v>12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1</v>
      </c>
      <c r="AU19" s="23">
        <v>0</v>
      </c>
    </row>
    <row r="20" spans="1:47" ht="15.75" customHeight="1">
      <c r="A20" s="234" t="s">
        <v>175</v>
      </c>
      <c r="B20" s="190">
        <v>13</v>
      </c>
      <c r="C20" s="231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234" t="s">
        <v>175</v>
      </c>
      <c r="Q20" s="190">
        <v>13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87" t="s">
        <v>175</v>
      </c>
      <c r="AJ20" s="190">
        <v>13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</row>
    <row r="21" spans="1:47" ht="15.75">
      <c r="A21" s="235" t="s">
        <v>311</v>
      </c>
      <c r="B21" s="190"/>
      <c r="C21" s="231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235" t="s">
        <v>311</v>
      </c>
      <c r="Q21" s="190"/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218" t="s">
        <v>311</v>
      </c>
      <c r="AJ21" s="233"/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</row>
    <row r="22" spans="1:47" ht="15" customHeight="1">
      <c r="A22" s="232" t="s">
        <v>176</v>
      </c>
      <c r="B22" s="190">
        <v>14</v>
      </c>
      <c r="C22" s="231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232" t="s">
        <v>176</v>
      </c>
      <c r="Q22" s="190">
        <v>14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80" t="s">
        <v>176</v>
      </c>
      <c r="AJ22" s="190">
        <v>14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</row>
    <row r="23" spans="1:47" ht="15.75">
      <c r="A23" s="232" t="s">
        <v>177</v>
      </c>
      <c r="B23" s="190">
        <v>15</v>
      </c>
      <c r="C23" s="231">
        <v>5</v>
      </c>
      <c r="D23" s="94">
        <v>0</v>
      </c>
      <c r="E23" s="94">
        <v>4</v>
      </c>
      <c r="F23" s="94">
        <v>4</v>
      </c>
      <c r="G23" s="94">
        <v>2</v>
      </c>
      <c r="H23" s="94">
        <v>3</v>
      </c>
      <c r="I23" s="94">
        <v>4</v>
      </c>
      <c r="J23" s="94">
        <v>0</v>
      </c>
      <c r="K23" s="94">
        <v>0</v>
      </c>
      <c r="L23" s="94">
        <v>0</v>
      </c>
      <c r="M23" s="94">
        <v>5</v>
      </c>
      <c r="N23" s="94">
        <v>1</v>
      </c>
      <c r="O23" s="94">
        <v>0</v>
      </c>
      <c r="P23" s="232" t="s">
        <v>177</v>
      </c>
      <c r="Q23" s="190">
        <v>15</v>
      </c>
      <c r="R23" s="190">
        <v>0</v>
      </c>
      <c r="S23" s="190">
        <v>0</v>
      </c>
      <c r="T23" s="190">
        <v>4</v>
      </c>
      <c r="U23" s="190">
        <v>0</v>
      </c>
      <c r="V23" s="190">
        <v>0</v>
      </c>
      <c r="W23" s="190">
        <v>1</v>
      </c>
      <c r="X23" s="190">
        <v>0</v>
      </c>
      <c r="Y23" s="190">
        <v>0</v>
      </c>
      <c r="Z23" s="190">
        <v>0</v>
      </c>
      <c r="AA23" s="190">
        <v>1</v>
      </c>
      <c r="AB23" s="190">
        <v>4</v>
      </c>
      <c r="AC23" s="190">
        <v>0</v>
      </c>
      <c r="AD23" s="190">
        <v>0</v>
      </c>
      <c r="AE23" s="190">
        <v>5</v>
      </c>
      <c r="AF23" s="190">
        <v>1</v>
      </c>
      <c r="AG23" s="190">
        <v>1</v>
      </c>
      <c r="AH23" s="190">
        <v>0</v>
      </c>
      <c r="AI23" s="80" t="s">
        <v>177</v>
      </c>
      <c r="AJ23" s="190">
        <v>15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</row>
  </sheetData>
  <sheetProtection/>
  <mergeCells count="25">
    <mergeCell ref="F4:F6"/>
    <mergeCell ref="I3:O3"/>
    <mergeCell ref="I5:I6"/>
    <mergeCell ref="B4:B6"/>
    <mergeCell ref="C4:C6"/>
    <mergeCell ref="J5:M5"/>
    <mergeCell ref="G5:H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AI4:AI6"/>
    <mergeCell ref="AJ4:AJ6"/>
    <mergeCell ref="AH4:AH5"/>
    <mergeCell ref="AK4:AU5"/>
    <mergeCell ref="AC4:AG5"/>
    <mergeCell ref="Q4:Q6"/>
    <mergeCell ref="R4:W5"/>
    <mergeCell ref="X4:AB5"/>
  </mergeCells>
  <printOptions/>
  <pageMargins left="0.5905511811023623" right="0.3937007874015748" top="0.5905511811023623" bottom="0.5905511811023623" header="0" footer="0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2">
      <selection activeCell="C27" sqref="C27"/>
    </sheetView>
  </sheetViews>
  <sheetFormatPr defaultColWidth="9.00390625" defaultRowHeight="12.75"/>
  <cols>
    <col min="1" max="1" width="4.875" style="0" customWidth="1"/>
    <col min="2" max="2" width="11.875" style="0" customWidth="1"/>
    <col min="3" max="3" width="43.875" style="0" customWidth="1"/>
    <col min="4" max="4" width="15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5.00390625" style="0" customWidth="1"/>
  </cols>
  <sheetData>
    <row r="1" spans="1:9" ht="39.75" customHeight="1">
      <c r="A1" s="342" t="s">
        <v>362</v>
      </c>
      <c r="B1" s="342"/>
      <c r="C1" s="342"/>
      <c r="D1" s="342"/>
      <c r="E1" s="342"/>
      <c r="F1" s="342"/>
      <c r="G1" s="342"/>
      <c r="H1" s="342"/>
      <c r="I1" s="107"/>
    </row>
    <row r="2" spans="1:8" ht="15.75">
      <c r="A2" s="343" t="s">
        <v>323</v>
      </c>
      <c r="B2" s="343"/>
      <c r="C2" s="343"/>
      <c r="D2" s="343"/>
      <c r="E2" s="343"/>
      <c r="F2" s="343"/>
      <c r="G2" s="343"/>
      <c r="H2" s="343"/>
    </row>
    <row r="3" spans="1:8" ht="95.25" customHeight="1">
      <c r="A3" s="23" t="s">
        <v>88</v>
      </c>
      <c r="B3" s="246" t="s">
        <v>85</v>
      </c>
      <c r="C3" s="246" t="s">
        <v>324</v>
      </c>
      <c r="D3" s="23" t="s">
        <v>325</v>
      </c>
      <c r="E3" s="23" t="s">
        <v>332</v>
      </c>
      <c r="F3" s="23" t="s">
        <v>326</v>
      </c>
      <c r="G3" s="23" t="s">
        <v>86</v>
      </c>
      <c r="H3" s="23" t="s">
        <v>328</v>
      </c>
    </row>
    <row r="4" spans="1:8" ht="78.75">
      <c r="A4" s="19">
        <v>1</v>
      </c>
      <c r="B4" s="254" t="s">
        <v>457</v>
      </c>
      <c r="C4" s="194" t="s">
        <v>456</v>
      </c>
      <c r="D4" s="253" t="s">
        <v>458</v>
      </c>
      <c r="E4" s="23" t="s">
        <v>480</v>
      </c>
      <c r="F4" s="23" t="s">
        <v>448</v>
      </c>
      <c r="G4" s="23">
        <v>1</v>
      </c>
      <c r="H4" s="23">
        <v>1</v>
      </c>
    </row>
    <row r="5" spans="1:8" ht="78.75">
      <c r="A5" s="19">
        <v>2</v>
      </c>
      <c r="B5" s="254" t="s">
        <v>460</v>
      </c>
      <c r="C5" s="194" t="s">
        <v>459</v>
      </c>
      <c r="D5" s="186" t="s">
        <v>461</v>
      </c>
      <c r="E5" s="23" t="s">
        <v>480</v>
      </c>
      <c r="F5" s="23" t="s">
        <v>448</v>
      </c>
      <c r="G5" s="23">
        <v>1</v>
      </c>
      <c r="H5" s="23">
        <v>1</v>
      </c>
    </row>
    <row r="6" spans="1:8" ht="78.75">
      <c r="A6" s="19">
        <v>3</v>
      </c>
      <c r="B6" s="23" t="s">
        <v>463</v>
      </c>
      <c r="C6" s="23" t="s">
        <v>462</v>
      </c>
      <c r="D6" s="23" t="s">
        <v>461</v>
      </c>
      <c r="E6" s="23" t="s">
        <v>480</v>
      </c>
      <c r="F6" s="23" t="s">
        <v>448</v>
      </c>
      <c r="G6" s="23">
        <v>1</v>
      </c>
      <c r="H6" s="23">
        <v>1</v>
      </c>
    </row>
    <row r="7" spans="1:8" ht="78.75">
      <c r="A7" s="19">
        <v>4</v>
      </c>
      <c r="B7" s="23" t="s">
        <v>465</v>
      </c>
      <c r="C7" s="194" t="s">
        <v>464</v>
      </c>
      <c r="D7" s="23" t="s">
        <v>461</v>
      </c>
      <c r="E7" s="23" t="s">
        <v>480</v>
      </c>
      <c r="F7" s="23" t="s">
        <v>448</v>
      </c>
      <c r="G7" s="23">
        <v>1</v>
      </c>
      <c r="H7" s="23">
        <v>1</v>
      </c>
    </row>
    <row r="8" spans="1:8" ht="78.75">
      <c r="A8" s="19">
        <v>5</v>
      </c>
      <c r="B8" s="23" t="s">
        <v>467</v>
      </c>
      <c r="C8" s="255" t="s">
        <v>466</v>
      </c>
      <c r="D8" s="23" t="s">
        <v>468</v>
      </c>
      <c r="E8" s="23" t="s">
        <v>480</v>
      </c>
      <c r="F8" s="23" t="s">
        <v>448</v>
      </c>
      <c r="G8" s="23">
        <v>1</v>
      </c>
      <c r="H8" s="23">
        <v>1</v>
      </c>
    </row>
    <row r="9" spans="1:8" s="259" customFormat="1" ht="47.25">
      <c r="A9" s="29">
        <v>6</v>
      </c>
      <c r="B9" s="23" t="s">
        <v>764</v>
      </c>
      <c r="C9" s="23" t="s">
        <v>765</v>
      </c>
      <c r="D9" s="23" t="s">
        <v>481</v>
      </c>
      <c r="E9" s="23" t="s">
        <v>452</v>
      </c>
      <c r="F9" s="23" t="s">
        <v>448</v>
      </c>
      <c r="G9" s="23">
        <v>4</v>
      </c>
      <c r="H9" s="23">
        <v>4</v>
      </c>
    </row>
    <row r="10" spans="1:8" ht="15.75">
      <c r="A10" s="54"/>
      <c r="B10" s="54"/>
      <c r="C10" s="54"/>
      <c r="D10" s="54"/>
      <c r="E10" s="54"/>
      <c r="F10" s="184" t="s">
        <v>195</v>
      </c>
      <c r="G10" s="185">
        <f>SUM(G4:G9)</f>
        <v>9</v>
      </c>
      <c r="H10" s="185">
        <f>SUM(H4:H9)</f>
        <v>9</v>
      </c>
    </row>
    <row r="12" spans="1:8" ht="15.75">
      <c r="A12" s="343" t="s">
        <v>327</v>
      </c>
      <c r="B12" s="343"/>
      <c r="C12" s="343"/>
      <c r="D12" s="343"/>
      <c r="E12" s="343"/>
      <c r="F12" s="343"/>
      <c r="G12" s="343"/>
      <c r="H12" s="343"/>
    </row>
    <row r="13" spans="1:8" ht="90.75" customHeight="1">
      <c r="A13" s="23" t="s">
        <v>88</v>
      </c>
      <c r="B13" s="23" t="s">
        <v>85</v>
      </c>
      <c r="C13" s="23" t="s">
        <v>324</v>
      </c>
      <c r="D13" s="23" t="s">
        <v>325</v>
      </c>
      <c r="E13" s="23" t="s">
        <v>332</v>
      </c>
      <c r="F13" s="23" t="s">
        <v>326</v>
      </c>
      <c r="G13" s="23" t="s">
        <v>86</v>
      </c>
      <c r="H13" s="23" t="s">
        <v>328</v>
      </c>
    </row>
    <row r="14" spans="1:8" ht="67.5" customHeight="1">
      <c r="A14" s="23">
        <v>1</v>
      </c>
      <c r="B14" s="23" t="s">
        <v>485</v>
      </c>
      <c r="C14" s="23" t="s">
        <v>484</v>
      </c>
      <c r="D14" s="23" t="s">
        <v>486</v>
      </c>
      <c r="E14" s="23" t="s">
        <v>487</v>
      </c>
      <c r="F14" s="23" t="s">
        <v>448</v>
      </c>
      <c r="G14" s="23">
        <v>1</v>
      </c>
      <c r="H14" s="23">
        <v>1</v>
      </c>
    </row>
    <row r="15" spans="1:8" ht="31.5">
      <c r="A15" s="23">
        <v>2</v>
      </c>
      <c r="B15" s="252">
        <v>43483</v>
      </c>
      <c r="C15" s="194" t="s">
        <v>447</v>
      </c>
      <c r="D15" s="23" t="s">
        <v>450</v>
      </c>
      <c r="E15" s="23" t="s">
        <v>452</v>
      </c>
      <c r="F15" s="23" t="s">
        <v>448</v>
      </c>
      <c r="G15" s="92">
        <v>5</v>
      </c>
      <c r="H15" s="23"/>
    </row>
    <row r="16" spans="1:8" ht="78.75">
      <c r="A16" s="23">
        <v>3</v>
      </c>
      <c r="B16" s="252">
        <v>43509</v>
      </c>
      <c r="C16" s="194" t="s">
        <v>449</v>
      </c>
      <c r="D16" s="23" t="s">
        <v>451</v>
      </c>
      <c r="E16" s="23" t="s">
        <v>452</v>
      </c>
      <c r="F16" s="23" t="s">
        <v>448</v>
      </c>
      <c r="G16" s="92">
        <v>5</v>
      </c>
      <c r="H16" s="23"/>
    </row>
    <row r="17" spans="1:8" ht="63">
      <c r="A17" s="23">
        <v>4</v>
      </c>
      <c r="B17" s="252">
        <v>43509</v>
      </c>
      <c r="C17" s="23" t="s">
        <v>453</v>
      </c>
      <c r="D17" s="23" t="s">
        <v>451</v>
      </c>
      <c r="E17" s="23" t="s">
        <v>452</v>
      </c>
      <c r="F17" s="23" t="s">
        <v>448</v>
      </c>
      <c r="G17" s="23">
        <v>4</v>
      </c>
      <c r="H17" s="23"/>
    </row>
    <row r="18" spans="1:8" ht="63">
      <c r="A18" s="23">
        <v>5</v>
      </c>
      <c r="B18" s="252">
        <v>43524</v>
      </c>
      <c r="C18" s="23" t="s">
        <v>454</v>
      </c>
      <c r="D18" s="23" t="s">
        <v>451</v>
      </c>
      <c r="E18" s="23" t="s">
        <v>452</v>
      </c>
      <c r="F18" s="23" t="s">
        <v>448</v>
      </c>
      <c r="G18" s="23">
        <v>4</v>
      </c>
      <c r="H18" s="23"/>
    </row>
    <row r="19" spans="1:8" ht="78.75">
      <c r="A19" s="23">
        <v>6</v>
      </c>
      <c r="B19" s="252">
        <v>43581</v>
      </c>
      <c r="C19" s="194" t="s">
        <v>455</v>
      </c>
      <c r="D19" s="23" t="s">
        <v>451</v>
      </c>
      <c r="E19" s="23" t="s">
        <v>452</v>
      </c>
      <c r="F19" s="23" t="s">
        <v>448</v>
      </c>
      <c r="G19" s="23">
        <v>3</v>
      </c>
      <c r="H19" s="23"/>
    </row>
    <row r="20" spans="1:8" ht="47.25">
      <c r="A20" s="23">
        <v>7</v>
      </c>
      <c r="B20" s="254" t="s">
        <v>470</v>
      </c>
      <c r="C20" s="254" t="s">
        <v>469</v>
      </c>
      <c r="D20" s="23" t="s">
        <v>451</v>
      </c>
      <c r="E20" s="23" t="s">
        <v>452</v>
      </c>
      <c r="F20" s="23" t="s">
        <v>448</v>
      </c>
      <c r="G20" s="256">
        <v>1</v>
      </c>
      <c r="H20" s="258">
        <v>1</v>
      </c>
    </row>
    <row r="21" spans="1:8" ht="78.75">
      <c r="A21" s="23">
        <v>8</v>
      </c>
      <c r="B21" s="194" t="s">
        <v>472</v>
      </c>
      <c r="C21" s="254" t="s">
        <v>471</v>
      </c>
      <c r="D21" s="23" t="s">
        <v>451</v>
      </c>
      <c r="E21" s="23" t="s">
        <v>452</v>
      </c>
      <c r="F21" s="23" t="s">
        <v>448</v>
      </c>
      <c r="G21" s="256">
        <v>2</v>
      </c>
      <c r="H21" s="56"/>
    </row>
    <row r="22" spans="1:8" ht="78.75">
      <c r="A22" s="23">
        <v>9</v>
      </c>
      <c r="B22" s="23" t="s">
        <v>474</v>
      </c>
      <c r="C22" s="23" t="s">
        <v>473</v>
      </c>
      <c r="D22" s="23" t="s">
        <v>475</v>
      </c>
      <c r="E22" s="23" t="s">
        <v>452</v>
      </c>
      <c r="F22" s="23" t="s">
        <v>448</v>
      </c>
      <c r="G22" s="23">
        <v>5</v>
      </c>
      <c r="H22" s="23">
        <v>1</v>
      </c>
    </row>
    <row r="23" spans="1:8" ht="63">
      <c r="A23" s="23">
        <v>10</v>
      </c>
      <c r="B23" s="257" t="s">
        <v>479</v>
      </c>
      <c r="C23" s="23" t="s">
        <v>476</v>
      </c>
      <c r="D23" s="23" t="s">
        <v>451</v>
      </c>
      <c r="E23" s="23" t="s">
        <v>452</v>
      </c>
      <c r="F23" s="23" t="s">
        <v>448</v>
      </c>
      <c r="G23" s="23">
        <v>2</v>
      </c>
      <c r="H23" s="23">
        <v>1</v>
      </c>
    </row>
    <row r="24" spans="1:8" ht="47.25">
      <c r="A24" s="23">
        <v>11</v>
      </c>
      <c r="B24" s="257" t="s">
        <v>478</v>
      </c>
      <c r="C24" s="23" t="s">
        <v>477</v>
      </c>
      <c r="D24" s="23" t="s">
        <v>450</v>
      </c>
      <c r="E24" s="23" t="s">
        <v>452</v>
      </c>
      <c r="F24" s="23" t="s">
        <v>448</v>
      </c>
      <c r="G24" s="23">
        <v>3</v>
      </c>
      <c r="H24" s="23"/>
    </row>
    <row r="25" spans="1:8" s="259" customFormat="1" ht="141.75">
      <c r="A25" s="23">
        <v>12</v>
      </c>
      <c r="B25" s="23" t="s">
        <v>482</v>
      </c>
      <c r="C25" s="23" t="s">
        <v>603</v>
      </c>
      <c r="D25" s="23" t="s">
        <v>451</v>
      </c>
      <c r="E25" s="23" t="s">
        <v>605</v>
      </c>
      <c r="F25" s="23" t="s">
        <v>448</v>
      </c>
      <c r="G25" s="23">
        <v>6</v>
      </c>
      <c r="H25" s="23">
        <v>6</v>
      </c>
    </row>
    <row r="26" spans="1:8" s="259" customFormat="1" ht="94.5">
      <c r="A26" s="23">
        <v>13</v>
      </c>
      <c r="B26" s="23" t="s">
        <v>353</v>
      </c>
      <c r="C26" s="260" t="s">
        <v>600</v>
      </c>
      <c r="D26" s="23" t="s">
        <v>451</v>
      </c>
      <c r="E26" s="23" t="s">
        <v>604</v>
      </c>
      <c r="F26" s="23" t="s">
        <v>483</v>
      </c>
      <c r="G26" s="23">
        <v>1</v>
      </c>
      <c r="H26" s="23">
        <v>1</v>
      </c>
    </row>
    <row r="27" spans="1:8" s="259" customFormat="1" ht="110.25">
      <c r="A27" s="23">
        <v>14</v>
      </c>
      <c r="B27" s="23" t="s">
        <v>489</v>
      </c>
      <c r="C27" s="247" t="s">
        <v>488</v>
      </c>
      <c r="D27" s="23" t="s">
        <v>490</v>
      </c>
      <c r="E27" s="23" t="s">
        <v>452</v>
      </c>
      <c r="F27" s="23" t="s">
        <v>491</v>
      </c>
      <c r="G27" s="247">
        <v>12</v>
      </c>
      <c r="H27" s="247">
        <v>10</v>
      </c>
    </row>
    <row r="28" spans="1:8" ht="15.75">
      <c r="A28" s="54"/>
      <c r="B28" s="54"/>
      <c r="C28" s="54"/>
      <c r="D28" s="54"/>
      <c r="E28" s="54"/>
      <c r="F28" s="184" t="s">
        <v>195</v>
      </c>
      <c r="G28" s="185">
        <v>54</v>
      </c>
      <c r="H28" s="185">
        <v>21</v>
      </c>
    </row>
    <row r="30" ht="15.75">
      <c r="B30" s="178" t="s">
        <v>250</v>
      </c>
    </row>
  </sheetData>
  <sheetProtection/>
  <mergeCells count="3">
    <mergeCell ref="A1:H1"/>
    <mergeCell ref="A2:H2"/>
    <mergeCell ref="A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23" sqref="F23"/>
    </sheetView>
  </sheetViews>
  <sheetFormatPr defaultColWidth="8.87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75390625" style="2" customWidth="1"/>
    <col min="11" max="11" width="6.125" style="2" customWidth="1"/>
    <col min="12" max="16384" width="8.875" style="2" customWidth="1"/>
  </cols>
  <sheetData>
    <row r="1" spans="1:11" ht="39" customHeight="1">
      <c r="A1" s="342" t="s">
        <v>380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38.25" customHeight="1">
      <c r="A2" s="344" t="s">
        <v>363</v>
      </c>
      <c r="B2" s="346" t="s">
        <v>280</v>
      </c>
      <c r="C2" s="346"/>
      <c r="D2" s="346"/>
      <c r="E2" s="346"/>
      <c r="F2" s="346"/>
      <c r="G2" s="346"/>
      <c r="H2" s="346"/>
      <c r="I2" s="204"/>
      <c r="J2" s="204"/>
      <c r="K2" s="204"/>
    </row>
    <row r="3" spans="1:11" ht="105" customHeight="1">
      <c r="A3" s="345"/>
      <c r="B3" s="192" t="s">
        <v>236</v>
      </c>
      <c r="C3" s="192" t="s">
        <v>272</v>
      </c>
      <c r="D3" s="192" t="s">
        <v>229</v>
      </c>
      <c r="E3" s="192" t="s">
        <v>12</v>
      </c>
      <c r="F3" s="192" t="s">
        <v>13</v>
      </c>
      <c r="G3" s="192" t="s">
        <v>73</v>
      </c>
      <c r="H3" s="195" t="s">
        <v>195</v>
      </c>
      <c r="I3" s="200"/>
      <c r="J3" s="201"/>
      <c r="K3" s="201"/>
    </row>
    <row r="4" spans="1:11" ht="16.5" customHeight="1">
      <c r="A4" s="46" t="s">
        <v>268</v>
      </c>
      <c r="B4" s="23"/>
      <c r="C4" s="23"/>
      <c r="D4" s="23">
        <v>1</v>
      </c>
      <c r="E4" s="23">
        <v>1</v>
      </c>
      <c r="F4" s="23">
        <v>1</v>
      </c>
      <c r="G4" s="23"/>
      <c r="H4" s="193">
        <f>B4+C4+D4+E4+F4+G4</f>
        <v>3</v>
      </c>
      <c r="I4" s="202"/>
      <c r="J4" s="202"/>
      <c r="K4" s="202"/>
    </row>
    <row r="5" spans="1:11" ht="15.75">
      <c r="A5" s="194" t="s">
        <v>270</v>
      </c>
      <c r="B5" s="23">
        <v>1</v>
      </c>
      <c r="C5" s="23"/>
      <c r="D5" s="23">
        <v>9</v>
      </c>
      <c r="E5" s="23">
        <v>3</v>
      </c>
      <c r="F5" s="23">
        <v>3</v>
      </c>
      <c r="G5" s="23"/>
      <c r="H5" s="193">
        <f>B5+C5+D5+E5+F5+G5</f>
        <v>16</v>
      </c>
      <c r="I5" s="202"/>
      <c r="J5" s="202"/>
      <c r="K5" s="202"/>
    </row>
    <row r="6" spans="1:11" ht="15.75">
      <c r="A6" s="90" t="s">
        <v>269</v>
      </c>
      <c r="B6" s="23"/>
      <c r="C6" s="23"/>
      <c r="D6" s="23"/>
      <c r="E6" s="23"/>
      <c r="F6" s="23"/>
      <c r="G6" s="23"/>
      <c r="H6" s="193">
        <f>B6+C6+D6+E6+F6+G6</f>
        <v>0</v>
      </c>
      <c r="I6" s="202"/>
      <c r="J6" s="202"/>
      <c r="K6" s="202"/>
    </row>
    <row r="7" spans="1:11" ht="15.75">
      <c r="A7" s="90" t="s">
        <v>257</v>
      </c>
      <c r="B7" s="23">
        <v>1</v>
      </c>
      <c r="C7" s="23"/>
      <c r="D7" s="23">
        <v>2</v>
      </c>
      <c r="E7" s="23"/>
      <c r="F7" s="23">
        <v>1</v>
      </c>
      <c r="G7" s="23"/>
      <c r="H7" s="193">
        <f>B7+C7+D7+E7+F7+G7</f>
        <v>4</v>
      </c>
      <c r="I7" s="202"/>
      <c r="J7" s="202"/>
      <c r="K7" s="202"/>
    </row>
    <row r="8" spans="1:11" ht="15.75">
      <c r="A8" s="191" t="s">
        <v>381</v>
      </c>
      <c r="B8" s="193">
        <f aca="true" t="shared" si="0" ref="B8:H8">SUM(B4:B7)</f>
        <v>2</v>
      </c>
      <c r="C8" s="193">
        <f t="shared" si="0"/>
        <v>0</v>
      </c>
      <c r="D8" s="193">
        <f t="shared" si="0"/>
        <v>12</v>
      </c>
      <c r="E8" s="193">
        <f t="shared" si="0"/>
        <v>4</v>
      </c>
      <c r="F8" s="193">
        <f t="shared" si="0"/>
        <v>5</v>
      </c>
      <c r="G8" s="193">
        <f t="shared" si="0"/>
        <v>0</v>
      </c>
      <c r="H8" s="193">
        <f t="shared" si="0"/>
        <v>23</v>
      </c>
      <c r="I8" s="203"/>
      <c r="J8" s="203"/>
      <c r="K8" s="203"/>
    </row>
    <row r="9" spans="1:11" ht="15.75">
      <c r="A9" s="205"/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3" ht="12.75">
      <c r="A10" s="53"/>
      <c r="B10" s="53"/>
      <c r="C10" s="53"/>
    </row>
    <row r="11" spans="1:11" ht="63" customHeight="1">
      <c r="A11" s="344" t="s">
        <v>382</v>
      </c>
      <c r="B11" s="192" t="s">
        <v>274</v>
      </c>
      <c r="C11" s="192" t="s">
        <v>275</v>
      </c>
      <c r="D11" s="192" t="s">
        <v>276</v>
      </c>
      <c r="E11" s="192" t="s">
        <v>277</v>
      </c>
      <c r="F11" s="195" t="s">
        <v>195</v>
      </c>
      <c r="H11" s="7"/>
      <c r="I11" s="200"/>
      <c r="J11" s="201"/>
      <c r="K11" s="201"/>
    </row>
    <row r="12" spans="1:11" ht="21.75" customHeight="1">
      <c r="A12" s="345"/>
      <c r="B12" s="23">
        <v>24</v>
      </c>
      <c r="C12" s="23"/>
      <c r="D12" s="23"/>
      <c r="E12" s="23">
        <v>4</v>
      </c>
      <c r="F12" s="193">
        <v>28</v>
      </c>
      <c r="H12" s="7"/>
      <c r="I12" s="98"/>
      <c r="J12" s="98"/>
      <c r="K12" s="98"/>
    </row>
    <row r="13" spans="1:3" ht="12.75">
      <c r="A13" s="20"/>
      <c r="B13" s="20"/>
      <c r="C13" s="20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6.625" style="0" bestFit="1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2.125" style="0" customWidth="1"/>
  </cols>
  <sheetData>
    <row r="1" spans="1:9" ht="15.75" customHeight="1">
      <c r="A1" s="347" t="s">
        <v>413</v>
      </c>
      <c r="B1" s="347"/>
      <c r="C1" s="347"/>
      <c r="D1" s="347"/>
      <c r="E1" s="347"/>
      <c r="F1" s="347"/>
      <c r="G1" s="347"/>
      <c r="H1" s="347"/>
      <c r="I1" s="347"/>
    </row>
    <row r="2" spans="1:7" ht="15.75">
      <c r="A2" s="32"/>
      <c r="B2" s="32"/>
      <c r="C2" s="32"/>
      <c r="D2" s="32"/>
      <c r="E2" s="32"/>
      <c r="F2" s="32"/>
      <c r="G2" s="32"/>
    </row>
    <row r="3" spans="1:9" ht="66" customHeight="1">
      <c r="A3" s="27" t="s">
        <v>88</v>
      </c>
      <c r="B3" s="27" t="s">
        <v>183</v>
      </c>
      <c r="C3" s="27" t="s">
        <v>285</v>
      </c>
      <c r="D3" s="212" t="s">
        <v>198</v>
      </c>
      <c r="E3" s="212" t="s">
        <v>254</v>
      </c>
      <c r="F3" s="27" t="s">
        <v>235</v>
      </c>
      <c r="G3" s="181" t="s">
        <v>384</v>
      </c>
      <c r="H3" s="27" t="s">
        <v>283</v>
      </c>
      <c r="I3" s="212" t="s">
        <v>306</v>
      </c>
    </row>
    <row r="4" spans="1:9" s="259" customFormat="1" ht="96.75" customHeight="1">
      <c r="A4" s="261">
        <v>1</v>
      </c>
      <c r="B4" s="262" t="s">
        <v>492</v>
      </c>
      <c r="C4" s="46" t="s">
        <v>493</v>
      </c>
      <c r="D4" s="262">
        <v>3</v>
      </c>
      <c r="E4" s="262" t="s">
        <v>494</v>
      </c>
      <c r="F4" s="46" t="s">
        <v>495</v>
      </c>
      <c r="G4" s="46" t="s">
        <v>496</v>
      </c>
      <c r="H4" s="263">
        <v>16</v>
      </c>
      <c r="I4" s="46" t="s">
        <v>497</v>
      </c>
    </row>
    <row r="5" spans="1:9" s="259" customFormat="1" ht="106.5" customHeight="1">
      <c r="A5" s="261">
        <v>2</v>
      </c>
      <c r="B5" s="262" t="s">
        <v>601</v>
      </c>
      <c r="C5" s="46" t="s">
        <v>498</v>
      </c>
      <c r="D5" s="262">
        <v>3</v>
      </c>
      <c r="E5" s="262" t="s">
        <v>494</v>
      </c>
      <c r="F5" s="46" t="s">
        <v>495</v>
      </c>
      <c r="G5" s="46" t="s">
        <v>496</v>
      </c>
      <c r="H5" s="263">
        <v>13</v>
      </c>
      <c r="I5" s="46" t="s">
        <v>497</v>
      </c>
    </row>
    <row r="6" spans="1:9" s="259" customFormat="1" ht="126">
      <c r="A6" s="261">
        <v>3</v>
      </c>
      <c r="B6" s="46" t="s">
        <v>499</v>
      </c>
      <c r="C6" s="46" t="s">
        <v>602</v>
      </c>
      <c r="D6" s="46">
        <v>8</v>
      </c>
      <c r="E6" s="262" t="s">
        <v>494</v>
      </c>
      <c r="F6" s="46" t="s">
        <v>495</v>
      </c>
      <c r="G6" s="46" t="s">
        <v>500</v>
      </c>
      <c r="H6" s="263">
        <v>125</v>
      </c>
      <c r="I6" s="46" t="s">
        <v>518</v>
      </c>
    </row>
    <row r="7" spans="1:9" s="259" customFormat="1" ht="63">
      <c r="A7" s="261">
        <v>4</v>
      </c>
      <c r="B7" s="46" t="s">
        <v>501</v>
      </c>
      <c r="C7" s="46" t="s">
        <v>502</v>
      </c>
      <c r="D7" s="46">
        <v>3</v>
      </c>
      <c r="E7" s="262" t="s">
        <v>494</v>
      </c>
      <c r="F7" s="46" t="s">
        <v>495</v>
      </c>
      <c r="G7" s="264" t="s">
        <v>496</v>
      </c>
      <c r="H7" s="265">
        <v>44</v>
      </c>
      <c r="I7" s="46" t="s">
        <v>503</v>
      </c>
    </row>
    <row r="8" spans="1:9" s="259" customFormat="1" ht="126">
      <c r="A8" s="261">
        <v>5</v>
      </c>
      <c r="B8" s="46" t="s">
        <v>504</v>
      </c>
      <c r="C8" s="46" t="s">
        <v>502</v>
      </c>
      <c r="D8" s="46">
        <v>3</v>
      </c>
      <c r="E8" s="262" t="s">
        <v>494</v>
      </c>
      <c r="F8" s="46" t="s">
        <v>495</v>
      </c>
      <c r="G8" s="264" t="s">
        <v>496</v>
      </c>
      <c r="H8" s="265">
        <v>36</v>
      </c>
      <c r="I8" s="46" t="s">
        <v>505</v>
      </c>
    </row>
    <row r="9" spans="1:9" s="259" customFormat="1" ht="94.5">
      <c r="A9" s="261">
        <v>6</v>
      </c>
      <c r="B9" s="46" t="s">
        <v>506</v>
      </c>
      <c r="C9" s="46" t="s">
        <v>507</v>
      </c>
      <c r="D9" s="46">
        <v>3</v>
      </c>
      <c r="E9" s="262" t="s">
        <v>494</v>
      </c>
      <c r="F9" s="46" t="s">
        <v>495</v>
      </c>
      <c r="G9" s="264" t="s">
        <v>496</v>
      </c>
      <c r="H9" s="265">
        <v>14</v>
      </c>
      <c r="I9" s="46" t="s">
        <v>508</v>
      </c>
    </row>
    <row r="10" spans="1:9" s="259" customFormat="1" ht="94.5">
      <c r="A10" s="261">
        <v>7</v>
      </c>
      <c r="B10" s="46" t="s">
        <v>509</v>
      </c>
      <c r="C10" s="46" t="s">
        <v>507</v>
      </c>
      <c r="D10" s="46">
        <v>3</v>
      </c>
      <c r="E10" s="262" t="s">
        <v>606</v>
      </c>
      <c r="F10" s="46" t="s">
        <v>495</v>
      </c>
      <c r="G10" s="264" t="s">
        <v>496</v>
      </c>
      <c r="H10" s="265">
        <v>18</v>
      </c>
      <c r="I10" s="46" t="s">
        <v>508</v>
      </c>
    </row>
    <row r="11" spans="1:9" s="259" customFormat="1" ht="94.5">
      <c r="A11" s="261">
        <v>8</v>
      </c>
      <c r="B11" s="46" t="s">
        <v>510</v>
      </c>
      <c r="C11" s="46" t="s">
        <v>507</v>
      </c>
      <c r="D11" s="46">
        <v>3</v>
      </c>
      <c r="E11" s="46" t="s">
        <v>607</v>
      </c>
      <c r="F11" s="46" t="s">
        <v>495</v>
      </c>
      <c r="G11" s="264" t="s">
        <v>496</v>
      </c>
      <c r="H11" s="265">
        <v>16</v>
      </c>
      <c r="I11" s="46" t="s">
        <v>508</v>
      </c>
    </row>
    <row r="12" spans="1:9" s="259" customFormat="1" ht="46.5" customHeight="1">
      <c r="A12" s="261">
        <v>9</v>
      </c>
      <c r="B12" s="46" t="s">
        <v>511</v>
      </c>
      <c r="C12" s="46" t="s">
        <v>507</v>
      </c>
      <c r="D12" s="46">
        <v>1</v>
      </c>
      <c r="E12" s="46" t="s">
        <v>608</v>
      </c>
      <c r="F12" s="46" t="s">
        <v>495</v>
      </c>
      <c r="G12" s="264" t="s">
        <v>496</v>
      </c>
      <c r="H12" s="265">
        <v>43</v>
      </c>
      <c r="I12" s="46" t="s">
        <v>508</v>
      </c>
    </row>
    <row r="13" spans="1:9" s="259" customFormat="1" ht="47.25">
      <c r="A13" s="261">
        <v>10</v>
      </c>
      <c r="B13" s="46" t="s">
        <v>647</v>
      </c>
      <c r="C13" s="46" t="s">
        <v>512</v>
      </c>
      <c r="D13" s="46">
        <v>1</v>
      </c>
      <c r="E13" s="46" t="s">
        <v>513</v>
      </c>
      <c r="F13" s="46" t="s">
        <v>495</v>
      </c>
      <c r="G13" s="264" t="s">
        <v>496</v>
      </c>
      <c r="H13" s="265">
        <v>0</v>
      </c>
      <c r="I13" s="46" t="s">
        <v>444</v>
      </c>
    </row>
    <row r="14" spans="1:9" s="259" customFormat="1" ht="31.5">
      <c r="A14" s="261">
        <v>11</v>
      </c>
      <c r="B14" s="46" t="s">
        <v>610</v>
      </c>
      <c r="C14" s="46" t="s">
        <v>514</v>
      </c>
      <c r="D14" s="262">
        <v>1</v>
      </c>
      <c r="E14" s="262" t="s">
        <v>494</v>
      </c>
      <c r="F14" s="46" t="s">
        <v>495</v>
      </c>
      <c r="G14" s="264" t="s">
        <v>496</v>
      </c>
      <c r="H14" s="263">
        <v>0</v>
      </c>
      <c r="I14" s="46" t="s">
        <v>444</v>
      </c>
    </row>
    <row r="15" spans="1:9" s="259" customFormat="1" ht="78.75">
      <c r="A15" s="261">
        <v>12</v>
      </c>
      <c r="B15" s="46" t="s">
        <v>609</v>
      </c>
      <c r="C15" s="46" t="s">
        <v>514</v>
      </c>
      <c r="D15" s="262">
        <v>2</v>
      </c>
      <c r="E15" s="262" t="s">
        <v>494</v>
      </c>
      <c r="F15" s="46" t="s">
        <v>495</v>
      </c>
      <c r="G15" s="264" t="s">
        <v>496</v>
      </c>
      <c r="H15" s="265">
        <v>14</v>
      </c>
      <c r="I15" s="46" t="s">
        <v>515</v>
      </c>
    </row>
    <row r="16" spans="1:9" s="259" customFormat="1" ht="47.25">
      <c r="A16" s="261">
        <v>13</v>
      </c>
      <c r="B16" s="46" t="s">
        <v>516</v>
      </c>
      <c r="C16" s="46" t="s">
        <v>517</v>
      </c>
      <c r="D16" s="46">
        <v>5</v>
      </c>
      <c r="E16" s="46" t="s">
        <v>494</v>
      </c>
      <c r="F16" s="46" t="s">
        <v>495</v>
      </c>
      <c r="G16" s="264" t="s">
        <v>496</v>
      </c>
      <c r="H16" s="263">
        <v>13</v>
      </c>
      <c r="I16" s="46" t="s">
        <v>518</v>
      </c>
    </row>
    <row r="17" spans="1:9" s="259" customFormat="1" ht="47.25">
      <c r="A17" s="261">
        <v>14</v>
      </c>
      <c r="B17" s="46" t="s">
        <v>519</v>
      </c>
      <c r="C17" s="46" t="s">
        <v>517</v>
      </c>
      <c r="D17" s="46">
        <v>5</v>
      </c>
      <c r="E17" s="46" t="s">
        <v>494</v>
      </c>
      <c r="F17" s="46" t="s">
        <v>495</v>
      </c>
      <c r="G17" s="264" t="s">
        <v>496</v>
      </c>
      <c r="H17" s="263">
        <v>12</v>
      </c>
      <c r="I17" s="46" t="s">
        <v>518</v>
      </c>
    </row>
    <row r="18" spans="1:9" s="259" customFormat="1" ht="47.25">
      <c r="A18" s="261">
        <v>15</v>
      </c>
      <c r="B18" s="46" t="s">
        <v>520</v>
      </c>
      <c r="C18" s="46" t="s">
        <v>521</v>
      </c>
      <c r="D18" s="46">
        <v>3</v>
      </c>
      <c r="E18" s="46" t="s">
        <v>494</v>
      </c>
      <c r="F18" s="46" t="s">
        <v>495</v>
      </c>
      <c r="G18" s="264" t="s">
        <v>496</v>
      </c>
      <c r="H18" s="263">
        <v>15</v>
      </c>
      <c r="I18" s="46" t="s">
        <v>444</v>
      </c>
    </row>
    <row r="19" spans="1:9" s="259" customFormat="1" ht="47.25">
      <c r="A19" s="261">
        <v>16</v>
      </c>
      <c r="B19" s="46" t="s">
        <v>611</v>
      </c>
      <c r="C19" s="46" t="s">
        <v>521</v>
      </c>
      <c r="D19" s="46">
        <v>3</v>
      </c>
      <c r="E19" s="46" t="s">
        <v>494</v>
      </c>
      <c r="F19" s="46" t="s">
        <v>495</v>
      </c>
      <c r="G19" s="264" t="s">
        <v>496</v>
      </c>
      <c r="H19" s="263">
        <v>15</v>
      </c>
      <c r="I19" s="46" t="s">
        <v>444</v>
      </c>
    </row>
    <row r="20" spans="1:9" s="259" customFormat="1" ht="63">
      <c r="A20" s="261">
        <v>17</v>
      </c>
      <c r="B20" s="46" t="s">
        <v>648</v>
      </c>
      <c r="C20" s="46" t="s">
        <v>522</v>
      </c>
      <c r="D20" s="46">
        <v>6</v>
      </c>
      <c r="E20" s="46" t="s">
        <v>494</v>
      </c>
      <c r="F20" s="46" t="s">
        <v>495</v>
      </c>
      <c r="G20" s="264" t="s">
        <v>496</v>
      </c>
      <c r="H20" s="263">
        <v>17</v>
      </c>
      <c r="I20" s="46" t="s">
        <v>523</v>
      </c>
    </row>
    <row r="21" spans="1:9" s="259" customFormat="1" ht="47.25">
      <c r="A21" s="261">
        <v>18</v>
      </c>
      <c r="B21" s="46" t="s">
        <v>772</v>
      </c>
      <c r="C21" s="46" t="s">
        <v>524</v>
      </c>
      <c r="D21" s="46">
        <v>3</v>
      </c>
      <c r="E21" s="46" t="s">
        <v>494</v>
      </c>
      <c r="F21" s="46" t="s">
        <v>495</v>
      </c>
      <c r="G21" s="264" t="s">
        <v>496</v>
      </c>
      <c r="H21" s="263">
        <v>11</v>
      </c>
      <c r="I21" s="46" t="s">
        <v>518</v>
      </c>
    </row>
    <row r="22" spans="1:9" s="259" customFormat="1" ht="47.25">
      <c r="A22" s="261">
        <v>19</v>
      </c>
      <c r="B22" s="46" t="s">
        <v>612</v>
      </c>
      <c r="C22" s="46" t="s">
        <v>502</v>
      </c>
      <c r="D22" s="46">
        <v>3</v>
      </c>
      <c r="E22" s="46" t="s">
        <v>494</v>
      </c>
      <c r="F22" s="46" t="s">
        <v>495</v>
      </c>
      <c r="G22" s="264" t="s">
        <v>496</v>
      </c>
      <c r="H22" s="263">
        <v>0</v>
      </c>
      <c r="I22" s="46" t="s">
        <v>518</v>
      </c>
    </row>
    <row r="23" spans="1:9" s="259" customFormat="1" ht="31.5">
      <c r="A23" s="261">
        <v>20</v>
      </c>
      <c r="B23" s="46" t="s">
        <v>525</v>
      </c>
      <c r="C23" s="46" t="s">
        <v>524</v>
      </c>
      <c r="D23" s="46">
        <v>3</v>
      </c>
      <c r="E23" s="46" t="s">
        <v>608</v>
      </c>
      <c r="F23" s="46" t="s">
        <v>495</v>
      </c>
      <c r="G23" s="264" t="s">
        <v>496</v>
      </c>
      <c r="H23" s="263">
        <v>14</v>
      </c>
      <c r="I23" s="46" t="s">
        <v>444</v>
      </c>
    </row>
    <row r="24" spans="1:9" s="259" customFormat="1" ht="220.5">
      <c r="A24" s="261">
        <v>21</v>
      </c>
      <c r="B24" s="264" t="s">
        <v>613</v>
      </c>
      <c r="C24" s="46" t="s">
        <v>527</v>
      </c>
      <c r="D24" s="46">
        <v>3</v>
      </c>
      <c r="E24" s="46" t="s">
        <v>494</v>
      </c>
      <c r="F24" s="46" t="s">
        <v>495</v>
      </c>
      <c r="G24" s="264" t="s">
        <v>496</v>
      </c>
      <c r="H24" s="263">
        <v>51</v>
      </c>
      <c r="I24" s="46" t="s">
        <v>614</v>
      </c>
    </row>
    <row r="25" spans="1:9" s="259" customFormat="1" ht="47.25">
      <c r="A25" s="261">
        <v>22</v>
      </c>
      <c r="B25" s="267" t="s">
        <v>649</v>
      </c>
      <c r="C25" s="267" t="s">
        <v>529</v>
      </c>
      <c r="D25" s="267">
        <v>1</v>
      </c>
      <c r="E25" s="267" t="s">
        <v>513</v>
      </c>
      <c r="F25" s="267" t="s">
        <v>495</v>
      </c>
      <c r="G25" s="267" t="s">
        <v>496</v>
      </c>
      <c r="H25" s="266">
        <v>0</v>
      </c>
      <c r="I25" s="267" t="s">
        <v>444</v>
      </c>
    </row>
    <row r="26" spans="1:9" s="259" customFormat="1" ht="78.75">
      <c r="A26" s="261">
        <v>23</v>
      </c>
      <c r="B26" s="267" t="s">
        <v>528</v>
      </c>
      <c r="C26" s="267" t="s">
        <v>529</v>
      </c>
      <c r="D26" s="267">
        <v>1</v>
      </c>
      <c r="E26" s="267" t="s">
        <v>593</v>
      </c>
      <c r="F26" s="267" t="s">
        <v>495</v>
      </c>
      <c r="G26" s="267" t="s">
        <v>496</v>
      </c>
      <c r="H26" s="266">
        <v>70</v>
      </c>
      <c r="I26" s="267" t="s">
        <v>526</v>
      </c>
    </row>
    <row r="27" spans="1:9" s="259" customFormat="1" ht="94.5">
      <c r="A27" s="261">
        <v>24</v>
      </c>
      <c r="B27" s="267" t="s">
        <v>615</v>
      </c>
      <c r="C27" s="267" t="s">
        <v>616</v>
      </c>
      <c r="D27" s="267">
        <v>2</v>
      </c>
      <c r="E27" s="267" t="s">
        <v>617</v>
      </c>
      <c r="F27" s="267" t="s">
        <v>495</v>
      </c>
      <c r="G27" s="267" t="s">
        <v>496</v>
      </c>
      <c r="H27" s="266">
        <v>16</v>
      </c>
      <c r="I27" s="267" t="s">
        <v>618</v>
      </c>
    </row>
    <row r="28" spans="1:9" s="259" customFormat="1" ht="94.5">
      <c r="A28" s="261">
        <v>25</v>
      </c>
      <c r="B28" s="267" t="s">
        <v>619</v>
      </c>
      <c r="C28" s="267" t="s">
        <v>616</v>
      </c>
      <c r="D28" s="267">
        <v>1</v>
      </c>
      <c r="E28" s="267" t="s">
        <v>617</v>
      </c>
      <c r="F28" s="267" t="s">
        <v>495</v>
      </c>
      <c r="G28" s="267" t="s">
        <v>496</v>
      </c>
      <c r="H28" s="266">
        <v>15</v>
      </c>
      <c r="I28" s="267" t="s">
        <v>618</v>
      </c>
    </row>
    <row r="29" spans="1:9" s="259" customFormat="1" ht="47.25">
      <c r="A29" s="261">
        <v>26</v>
      </c>
      <c r="B29" s="267" t="s">
        <v>650</v>
      </c>
      <c r="C29" s="267" t="s">
        <v>620</v>
      </c>
      <c r="D29" s="267">
        <v>3</v>
      </c>
      <c r="E29" s="267" t="s">
        <v>513</v>
      </c>
      <c r="F29" s="267" t="s">
        <v>495</v>
      </c>
      <c r="G29" s="267" t="s">
        <v>496</v>
      </c>
      <c r="H29" s="266">
        <v>0</v>
      </c>
      <c r="I29" s="267" t="s">
        <v>444</v>
      </c>
    </row>
    <row r="30" spans="1:9" s="259" customFormat="1" ht="31.5">
      <c r="A30" s="261">
        <v>27</v>
      </c>
      <c r="B30" s="267" t="s">
        <v>621</v>
      </c>
      <c r="C30" s="267" t="s">
        <v>524</v>
      </c>
      <c r="D30" s="267">
        <v>2</v>
      </c>
      <c r="E30" s="267" t="s">
        <v>513</v>
      </c>
      <c r="F30" s="267" t="s">
        <v>495</v>
      </c>
      <c r="G30" s="267" t="s">
        <v>496</v>
      </c>
      <c r="H30" s="266">
        <v>0</v>
      </c>
      <c r="I30" s="267" t="s">
        <v>444</v>
      </c>
    </row>
    <row r="31" spans="1:9" s="259" customFormat="1" ht="31.5">
      <c r="A31" s="261">
        <v>28</v>
      </c>
      <c r="B31" s="267" t="s">
        <v>622</v>
      </c>
      <c r="C31" s="267" t="s">
        <v>524</v>
      </c>
      <c r="D31" s="267">
        <v>2</v>
      </c>
      <c r="E31" s="267" t="s">
        <v>513</v>
      </c>
      <c r="F31" s="267" t="s">
        <v>495</v>
      </c>
      <c r="G31" s="267" t="s">
        <v>496</v>
      </c>
      <c r="H31" s="266">
        <v>0</v>
      </c>
      <c r="I31" s="267" t="s">
        <v>444</v>
      </c>
    </row>
    <row r="32" spans="1:9" s="259" customFormat="1" ht="31.5">
      <c r="A32" s="261">
        <v>29</v>
      </c>
      <c r="B32" s="267" t="s">
        <v>759</v>
      </c>
      <c r="C32" s="267" t="s">
        <v>760</v>
      </c>
      <c r="D32" s="267">
        <v>1</v>
      </c>
      <c r="E32" s="267" t="s">
        <v>513</v>
      </c>
      <c r="F32" s="267" t="s">
        <v>495</v>
      </c>
      <c r="G32" s="267" t="s">
        <v>496</v>
      </c>
      <c r="H32" s="266">
        <v>0</v>
      </c>
      <c r="I32" s="267" t="s">
        <v>444</v>
      </c>
    </row>
    <row r="33" spans="1:9" s="259" customFormat="1" ht="110.25">
      <c r="A33" s="261">
        <v>30</v>
      </c>
      <c r="B33" s="267" t="s">
        <v>623</v>
      </c>
      <c r="C33" s="267" t="s">
        <v>579</v>
      </c>
      <c r="D33" s="267">
        <v>1</v>
      </c>
      <c r="E33" s="267" t="s">
        <v>624</v>
      </c>
      <c r="F33" s="267" t="s">
        <v>495</v>
      </c>
      <c r="G33" s="267" t="s">
        <v>496</v>
      </c>
      <c r="H33" s="266">
        <v>14</v>
      </c>
      <c r="I33" s="267" t="s">
        <v>625</v>
      </c>
    </row>
    <row r="34" spans="1:9" s="259" customFormat="1" ht="189">
      <c r="A34" s="268">
        <v>1</v>
      </c>
      <c r="B34" s="269" t="s">
        <v>530</v>
      </c>
      <c r="C34" s="269" t="s">
        <v>626</v>
      </c>
      <c r="D34" s="269">
        <v>3</v>
      </c>
      <c r="E34" s="269" t="s">
        <v>494</v>
      </c>
      <c r="F34" s="268" t="s">
        <v>531</v>
      </c>
      <c r="G34" s="268" t="s">
        <v>496</v>
      </c>
      <c r="H34" s="268">
        <v>18</v>
      </c>
      <c r="I34" s="270" t="s">
        <v>627</v>
      </c>
    </row>
    <row r="35" spans="1:9" s="259" customFormat="1" ht="105">
      <c r="A35" s="268">
        <v>2</v>
      </c>
      <c r="B35" s="271" t="s">
        <v>532</v>
      </c>
      <c r="C35" s="271" t="s">
        <v>512</v>
      </c>
      <c r="D35" s="271">
        <v>3</v>
      </c>
      <c r="E35" s="263" t="s">
        <v>513</v>
      </c>
      <c r="F35" s="264" t="s">
        <v>531</v>
      </c>
      <c r="G35" s="264" t="s">
        <v>496</v>
      </c>
      <c r="H35" s="263">
        <v>52</v>
      </c>
      <c r="I35" s="271" t="s">
        <v>630</v>
      </c>
    </row>
    <row r="36" spans="1:9" s="259" customFormat="1" ht="240">
      <c r="A36" s="268">
        <v>3</v>
      </c>
      <c r="B36" s="271" t="s">
        <v>532</v>
      </c>
      <c r="C36" s="271" t="s">
        <v>739</v>
      </c>
      <c r="D36" s="271">
        <v>3</v>
      </c>
      <c r="E36" s="263" t="s">
        <v>617</v>
      </c>
      <c r="F36" s="264" t="s">
        <v>531</v>
      </c>
      <c r="G36" s="264" t="s">
        <v>496</v>
      </c>
      <c r="H36" s="263">
        <v>43</v>
      </c>
      <c r="I36" s="271" t="s">
        <v>740</v>
      </c>
    </row>
    <row r="37" spans="1:9" s="259" customFormat="1" ht="165">
      <c r="A37" s="268">
        <v>4</v>
      </c>
      <c r="B37" s="271" t="s">
        <v>532</v>
      </c>
      <c r="C37" s="271" t="s">
        <v>512</v>
      </c>
      <c r="D37" s="271">
        <v>1</v>
      </c>
      <c r="E37" s="271" t="s">
        <v>593</v>
      </c>
      <c r="F37" s="264" t="s">
        <v>531</v>
      </c>
      <c r="G37" s="264" t="s">
        <v>496</v>
      </c>
      <c r="H37" s="263">
        <v>73</v>
      </c>
      <c r="I37" s="271" t="s">
        <v>533</v>
      </c>
    </row>
    <row r="38" spans="1:9" s="259" customFormat="1" ht="45">
      <c r="A38" s="268">
        <v>5</v>
      </c>
      <c r="B38" s="271" t="s">
        <v>631</v>
      </c>
      <c r="C38" s="271" t="s">
        <v>512</v>
      </c>
      <c r="D38" s="271">
        <v>1</v>
      </c>
      <c r="E38" s="271" t="s">
        <v>513</v>
      </c>
      <c r="F38" s="264" t="s">
        <v>531</v>
      </c>
      <c r="G38" s="264" t="s">
        <v>496</v>
      </c>
      <c r="H38" s="263">
        <v>11</v>
      </c>
      <c r="I38" s="271" t="s">
        <v>444</v>
      </c>
    </row>
    <row r="39" spans="1:9" s="259" customFormat="1" ht="78.75">
      <c r="A39" s="268">
        <v>6</v>
      </c>
      <c r="B39" s="271" t="s">
        <v>535</v>
      </c>
      <c r="C39" s="271" t="s">
        <v>536</v>
      </c>
      <c r="D39" s="271">
        <v>1</v>
      </c>
      <c r="E39" s="271" t="s">
        <v>537</v>
      </c>
      <c r="F39" s="264" t="s">
        <v>531</v>
      </c>
      <c r="G39" s="264" t="s">
        <v>500</v>
      </c>
      <c r="H39" s="263">
        <v>12</v>
      </c>
      <c r="I39" s="267" t="s">
        <v>526</v>
      </c>
    </row>
    <row r="40" spans="1:9" s="259" customFormat="1" ht="94.5">
      <c r="A40" s="268">
        <v>7</v>
      </c>
      <c r="B40" s="271" t="s">
        <v>538</v>
      </c>
      <c r="C40" s="271" t="s">
        <v>539</v>
      </c>
      <c r="D40" s="271">
        <v>3</v>
      </c>
      <c r="E40" s="271" t="s">
        <v>628</v>
      </c>
      <c r="F40" s="264" t="s">
        <v>531</v>
      </c>
      <c r="G40" s="264" t="s">
        <v>500</v>
      </c>
      <c r="H40" s="263">
        <v>19</v>
      </c>
      <c r="I40" s="46" t="s">
        <v>508</v>
      </c>
    </row>
    <row r="41" spans="1:9" s="259" customFormat="1" ht="75">
      <c r="A41" s="268">
        <v>8</v>
      </c>
      <c r="B41" s="271" t="s">
        <v>629</v>
      </c>
      <c r="C41" s="271" t="s">
        <v>540</v>
      </c>
      <c r="D41" s="271">
        <v>1</v>
      </c>
      <c r="E41" s="271" t="s">
        <v>537</v>
      </c>
      <c r="F41" s="264" t="s">
        <v>531</v>
      </c>
      <c r="G41" s="264" t="s">
        <v>500</v>
      </c>
      <c r="H41" s="263">
        <v>10</v>
      </c>
      <c r="I41" s="271" t="s">
        <v>515</v>
      </c>
    </row>
    <row r="42" spans="1:9" s="259" customFormat="1" ht="236.25">
      <c r="A42" s="272">
        <v>1</v>
      </c>
      <c r="B42" s="269" t="s">
        <v>541</v>
      </c>
      <c r="C42" s="269" t="s">
        <v>741</v>
      </c>
      <c r="D42" s="269">
        <v>4</v>
      </c>
      <c r="E42" s="269" t="s">
        <v>494</v>
      </c>
      <c r="F42" s="269" t="s">
        <v>543</v>
      </c>
      <c r="G42" s="269" t="s">
        <v>496</v>
      </c>
      <c r="H42" s="272">
        <v>49</v>
      </c>
      <c r="I42" s="269" t="s">
        <v>742</v>
      </c>
    </row>
    <row r="43" spans="1:9" s="259" customFormat="1" ht="78.75">
      <c r="A43" s="272">
        <v>2</v>
      </c>
      <c r="B43" s="46" t="s">
        <v>544</v>
      </c>
      <c r="C43" s="46" t="s">
        <v>542</v>
      </c>
      <c r="D43" s="46">
        <v>4</v>
      </c>
      <c r="E43" s="46" t="s">
        <v>545</v>
      </c>
      <c r="F43" s="264" t="s">
        <v>543</v>
      </c>
      <c r="G43" s="264" t="s">
        <v>496</v>
      </c>
      <c r="H43" s="263">
        <v>17</v>
      </c>
      <c r="I43" s="46" t="s">
        <v>515</v>
      </c>
    </row>
    <row r="44" spans="1:9" s="259" customFormat="1" ht="78.75">
      <c r="A44" s="272">
        <v>3</v>
      </c>
      <c r="B44" s="46" t="s">
        <v>546</v>
      </c>
      <c r="C44" s="46" t="s">
        <v>542</v>
      </c>
      <c r="D44" s="46">
        <v>5</v>
      </c>
      <c r="E44" s="46" t="s">
        <v>494</v>
      </c>
      <c r="F44" s="264" t="s">
        <v>543</v>
      </c>
      <c r="G44" s="264" t="s">
        <v>496</v>
      </c>
      <c r="H44" s="263">
        <v>8</v>
      </c>
      <c r="I44" s="46" t="s">
        <v>515</v>
      </c>
    </row>
    <row r="45" spans="1:9" s="259" customFormat="1" ht="78.75">
      <c r="A45" s="272">
        <v>4</v>
      </c>
      <c r="B45" s="46" t="s">
        <v>547</v>
      </c>
      <c r="C45" s="46" t="s">
        <v>542</v>
      </c>
      <c r="D45" s="46">
        <v>4</v>
      </c>
      <c r="E45" s="46" t="s">
        <v>494</v>
      </c>
      <c r="F45" s="264" t="s">
        <v>543</v>
      </c>
      <c r="G45" s="264" t="s">
        <v>496</v>
      </c>
      <c r="H45" s="263">
        <v>10</v>
      </c>
      <c r="I45" s="46" t="s">
        <v>515</v>
      </c>
    </row>
    <row r="46" spans="1:9" s="259" customFormat="1" ht="189">
      <c r="A46" s="272">
        <v>5</v>
      </c>
      <c r="B46" s="46" t="s">
        <v>548</v>
      </c>
      <c r="C46" s="46" t="s">
        <v>743</v>
      </c>
      <c r="D46" s="46">
        <v>4</v>
      </c>
      <c r="E46" s="46" t="s">
        <v>494</v>
      </c>
      <c r="F46" s="264" t="s">
        <v>543</v>
      </c>
      <c r="G46" s="264" t="s">
        <v>496</v>
      </c>
      <c r="H46" s="263">
        <v>39</v>
      </c>
      <c r="I46" s="46" t="s">
        <v>744</v>
      </c>
    </row>
    <row r="47" spans="1:9" s="259" customFormat="1" ht="94.5">
      <c r="A47" s="272">
        <v>6</v>
      </c>
      <c r="B47" s="46" t="s">
        <v>549</v>
      </c>
      <c r="C47" s="46" t="s">
        <v>550</v>
      </c>
      <c r="D47" s="46">
        <v>4</v>
      </c>
      <c r="E47" s="46" t="s">
        <v>632</v>
      </c>
      <c r="F47" s="264" t="s">
        <v>543</v>
      </c>
      <c r="G47" s="264" t="s">
        <v>496</v>
      </c>
      <c r="H47" s="263">
        <v>17</v>
      </c>
      <c r="I47" s="46" t="s">
        <v>497</v>
      </c>
    </row>
    <row r="48" spans="1:9" s="259" customFormat="1" ht="236.25">
      <c r="A48" s="272">
        <v>7</v>
      </c>
      <c r="B48" s="46" t="s">
        <v>549</v>
      </c>
      <c r="C48" s="46" t="s">
        <v>748</v>
      </c>
      <c r="D48" s="46">
        <v>3</v>
      </c>
      <c r="E48" s="46" t="s">
        <v>632</v>
      </c>
      <c r="F48" s="264" t="s">
        <v>543</v>
      </c>
      <c r="G48" s="264" t="s">
        <v>496</v>
      </c>
      <c r="H48" s="263">
        <v>48</v>
      </c>
      <c r="I48" s="46" t="s">
        <v>749</v>
      </c>
    </row>
    <row r="49" spans="1:9" s="259" customFormat="1" ht="94.5">
      <c r="A49" s="272">
        <v>8</v>
      </c>
      <c r="B49" s="46" t="s">
        <v>745</v>
      </c>
      <c r="C49" s="46" t="s">
        <v>551</v>
      </c>
      <c r="D49" s="46">
        <v>2</v>
      </c>
      <c r="E49" s="46" t="s">
        <v>608</v>
      </c>
      <c r="F49" s="264" t="s">
        <v>543</v>
      </c>
      <c r="G49" s="264" t="s">
        <v>496</v>
      </c>
      <c r="H49" s="263">
        <v>19</v>
      </c>
      <c r="I49" s="46" t="s">
        <v>534</v>
      </c>
    </row>
    <row r="50" spans="1:9" s="259" customFormat="1" ht="157.5">
      <c r="A50" s="272">
        <v>9</v>
      </c>
      <c r="B50" s="46" t="s">
        <v>552</v>
      </c>
      <c r="C50" s="46" t="s">
        <v>746</v>
      </c>
      <c r="D50" s="46">
        <v>3</v>
      </c>
      <c r="E50" s="46" t="s">
        <v>633</v>
      </c>
      <c r="F50" s="264" t="s">
        <v>543</v>
      </c>
      <c r="G50" s="264" t="s">
        <v>496</v>
      </c>
      <c r="H50" s="263">
        <v>25</v>
      </c>
      <c r="I50" s="46" t="s">
        <v>747</v>
      </c>
    </row>
    <row r="51" spans="1:9" s="259" customFormat="1" ht="78.75">
      <c r="A51" s="272">
        <v>1</v>
      </c>
      <c r="B51" s="269" t="s">
        <v>555</v>
      </c>
      <c r="C51" s="269" t="s">
        <v>755</v>
      </c>
      <c r="D51" s="269">
        <v>3</v>
      </c>
      <c r="E51" s="269" t="s">
        <v>634</v>
      </c>
      <c r="F51" s="269" t="s">
        <v>557</v>
      </c>
      <c r="G51" s="269" t="s">
        <v>500</v>
      </c>
      <c r="H51" s="272">
        <v>45</v>
      </c>
      <c r="I51" s="269" t="s">
        <v>558</v>
      </c>
    </row>
    <row r="52" spans="1:9" s="259" customFormat="1" ht="78.75">
      <c r="A52" s="272">
        <v>2</v>
      </c>
      <c r="B52" s="46" t="s">
        <v>559</v>
      </c>
      <c r="C52" s="46" t="s">
        <v>560</v>
      </c>
      <c r="D52" s="46">
        <v>3</v>
      </c>
      <c r="E52" s="46" t="s">
        <v>634</v>
      </c>
      <c r="F52" s="264" t="s">
        <v>557</v>
      </c>
      <c r="G52" s="264" t="s">
        <v>500</v>
      </c>
      <c r="H52" s="263">
        <v>25</v>
      </c>
      <c r="I52" s="46" t="s">
        <v>515</v>
      </c>
    </row>
    <row r="53" spans="1:9" s="259" customFormat="1" ht="94.5">
      <c r="A53" s="272">
        <v>3</v>
      </c>
      <c r="B53" s="46" t="s">
        <v>561</v>
      </c>
      <c r="C53" s="46" t="s">
        <v>556</v>
      </c>
      <c r="D53" s="46">
        <v>3</v>
      </c>
      <c r="E53" s="46" t="s">
        <v>634</v>
      </c>
      <c r="F53" s="264" t="s">
        <v>557</v>
      </c>
      <c r="G53" s="264" t="s">
        <v>496</v>
      </c>
      <c r="H53" s="263">
        <v>16</v>
      </c>
      <c r="I53" s="46" t="s">
        <v>562</v>
      </c>
    </row>
    <row r="54" spans="1:9" s="259" customFormat="1" ht="94.5">
      <c r="A54" s="272">
        <v>4</v>
      </c>
      <c r="B54" s="46" t="s">
        <v>563</v>
      </c>
      <c r="C54" s="46" t="s">
        <v>564</v>
      </c>
      <c r="D54" s="46">
        <v>3</v>
      </c>
      <c r="E54" s="46" t="s">
        <v>634</v>
      </c>
      <c r="F54" s="264" t="s">
        <v>557</v>
      </c>
      <c r="G54" s="264" t="s">
        <v>496</v>
      </c>
      <c r="H54" s="263">
        <v>12</v>
      </c>
      <c r="I54" s="46" t="s">
        <v>508</v>
      </c>
    </row>
    <row r="55" spans="1:9" s="259" customFormat="1" ht="110.25">
      <c r="A55" s="272">
        <v>5</v>
      </c>
      <c r="B55" s="46" t="s">
        <v>635</v>
      </c>
      <c r="C55" s="46" t="s">
        <v>637</v>
      </c>
      <c r="D55" s="46">
        <v>3</v>
      </c>
      <c r="E55" s="46" t="s">
        <v>636</v>
      </c>
      <c r="F55" s="264" t="s">
        <v>557</v>
      </c>
      <c r="G55" s="264" t="s">
        <v>496</v>
      </c>
      <c r="H55" s="263">
        <v>15</v>
      </c>
      <c r="I55" s="46" t="s">
        <v>638</v>
      </c>
    </row>
    <row r="56" spans="1:9" s="259" customFormat="1" ht="173.25">
      <c r="A56" s="272">
        <v>6</v>
      </c>
      <c r="B56" s="46" t="s">
        <v>565</v>
      </c>
      <c r="C56" s="46" t="s">
        <v>750</v>
      </c>
      <c r="D56" s="46">
        <v>3</v>
      </c>
      <c r="E56" s="46" t="s">
        <v>639</v>
      </c>
      <c r="F56" s="264" t="s">
        <v>557</v>
      </c>
      <c r="G56" s="264" t="s">
        <v>496</v>
      </c>
      <c r="H56" s="263">
        <v>23</v>
      </c>
      <c r="I56" s="46" t="s">
        <v>751</v>
      </c>
    </row>
    <row r="57" spans="1:9" s="259" customFormat="1" ht="78.75">
      <c r="A57" s="272">
        <v>7</v>
      </c>
      <c r="B57" s="46" t="s">
        <v>567</v>
      </c>
      <c r="C57" s="46" t="s">
        <v>556</v>
      </c>
      <c r="D57" s="46">
        <v>1</v>
      </c>
      <c r="E57" s="274" t="s">
        <v>643</v>
      </c>
      <c r="F57" s="264" t="s">
        <v>557</v>
      </c>
      <c r="G57" s="264" t="s">
        <v>496</v>
      </c>
      <c r="H57" s="263">
        <v>15</v>
      </c>
      <c r="I57" s="46" t="s">
        <v>568</v>
      </c>
    </row>
    <row r="58" spans="1:9" s="259" customFormat="1" ht="78.75">
      <c r="A58" s="272">
        <v>8</v>
      </c>
      <c r="B58" s="46" t="s">
        <v>642</v>
      </c>
      <c r="C58" s="46" t="s">
        <v>560</v>
      </c>
      <c r="D58" s="46">
        <v>1</v>
      </c>
      <c r="E58" s="273" t="s">
        <v>644</v>
      </c>
      <c r="F58" s="264" t="s">
        <v>557</v>
      </c>
      <c r="G58" s="264" t="s">
        <v>500</v>
      </c>
      <c r="H58" s="263">
        <v>14</v>
      </c>
      <c r="I58" s="46" t="s">
        <v>515</v>
      </c>
    </row>
    <row r="59" spans="1:9" s="259" customFormat="1" ht="110.25">
      <c r="A59" s="272">
        <v>9</v>
      </c>
      <c r="B59" s="46" t="s">
        <v>569</v>
      </c>
      <c r="C59" s="46" t="s">
        <v>570</v>
      </c>
      <c r="D59" s="46">
        <v>2</v>
      </c>
      <c r="E59" s="46" t="s">
        <v>566</v>
      </c>
      <c r="F59" s="264" t="s">
        <v>557</v>
      </c>
      <c r="G59" s="264" t="s">
        <v>496</v>
      </c>
      <c r="H59" s="263">
        <v>15</v>
      </c>
      <c r="I59" s="46" t="s">
        <v>571</v>
      </c>
    </row>
    <row r="60" spans="1:9" s="259" customFormat="1" ht="78.75">
      <c r="A60" s="272">
        <v>10</v>
      </c>
      <c r="B60" s="46" t="s">
        <v>572</v>
      </c>
      <c r="C60" s="46" t="s">
        <v>573</v>
      </c>
      <c r="D60" s="46">
        <v>1</v>
      </c>
      <c r="E60" s="46" t="s">
        <v>574</v>
      </c>
      <c r="F60" s="264" t="s">
        <v>557</v>
      </c>
      <c r="G60" s="264" t="s">
        <v>496</v>
      </c>
      <c r="H60" s="263">
        <v>4</v>
      </c>
      <c r="I60" s="46" t="s">
        <v>515</v>
      </c>
    </row>
    <row r="61" spans="1:9" s="259" customFormat="1" ht="78.75">
      <c r="A61" s="272">
        <v>11</v>
      </c>
      <c r="B61" s="46" t="s">
        <v>577</v>
      </c>
      <c r="C61" s="46" t="s">
        <v>640</v>
      </c>
      <c r="D61" s="46">
        <v>1</v>
      </c>
      <c r="E61" s="46" t="s">
        <v>633</v>
      </c>
      <c r="F61" s="264" t="s">
        <v>557</v>
      </c>
      <c r="G61" s="264" t="s">
        <v>500</v>
      </c>
      <c r="H61" s="263">
        <v>14</v>
      </c>
      <c r="I61" s="46" t="s">
        <v>576</v>
      </c>
    </row>
    <row r="62" spans="1:9" s="259" customFormat="1" ht="267.75">
      <c r="A62" s="272">
        <v>12</v>
      </c>
      <c r="B62" s="46" t="s">
        <v>578</v>
      </c>
      <c r="C62" s="46" t="s">
        <v>753</v>
      </c>
      <c r="D62" s="46">
        <v>3</v>
      </c>
      <c r="E62" s="46" t="s">
        <v>641</v>
      </c>
      <c r="F62" s="264" t="s">
        <v>557</v>
      </c>
      <c r="G62" s="264" t="s">
        <v>496</v>
      </c>
      <c r="H62" s="263">
        <v>58</v>
      </c>
      <c r="I62" s="46" t="s">
        <v>754</v>
      </c>
    </row>
    <row r="63" spans="1:9" s="259" customFormat="1" ht="78.75">
      <c r="A63" s="272">
        <v>13</v>
      </c>
      <c r="B63" s="267" t="s">
        <v>581</v>
      </c>
      <c r="C63" s="267" t="s">
        <v>582</v>
      </c>
      <c r="D63" s="267">
        <v>1</v>
      </c>
      <c r="E63" s="267" t="s">
        <v>575</v>
      </c>
      <c r="F63" s="267" t="s">
        <v>557</v>
      </c>
      <c r="G63" s="267" t="s">
        <v>496</v>
      </c>
      <c r="H63" s="266">
        <v>22</v>
      </c>
      <c r="I63" s="267" t="s">
        <v>583</v>
      </c>
    </row>
    <row r="64" spans="1:9" s="259" customFormat="1" ht="47.25">
      <c r="A64" s="272">
        <v>14</v>
      </c>
      <c r="B64" s="267" t="s">
        <v>756</v>
      </c>
      <c r="C64" s="267" t="s">
        <v>651</v>
      </c>
      <c r="D64" s="267">
        <v>2</v>
      </c>
      <c r="E64" s="267" t="s">
        <v>513</v>
      </c>
      <c r="F64" s="267" t="s">
        <v>557</v>
      </c>
      <c r="G64" s="267" t="s">
        <v>496</v>
      </c>
      <c r="H64" s="266">
        <v>34</v>
      </c>
      <c r="I64" s="267" t="s">
        <v>444</v>
      </c>
    </row>
    <row r="65" spans="1:9" s="259" customFormat="1" ht="94.5">
      <c r="A65" s="272">
        <v>1</v>
      </c>
      <c r="B65" s="269" t="s">
        <v>584</v>
      </c>
      <c r="C65" s="269" t="s">
        <v>539</v>
      </c>
      <c r="D65" s="269">
        <v>2</v>
      </c>
      <c r="E65" s="269" t="s">
        <v>537</v>
      </c>
      <c r="F65" s="269" t="s">
        <v>585</v>
      </c>
      <c r="G65" s="269" t="s">
        <v>496</v>
      </c>
      <c r="H65" s="272">
        <v>13</v>
      </c>
      <c r="I65" s="269" t="s">
        <v>508</v>
      </c>
    </row>
    <row r="66" spans="1:9" s="277" customFormat="1" ht="47.25">
      <c r="A66" s="272">
        <v>2</v>
      </c>
      <c r="B66" s="267" t="s">
        <v>584</v>
      </c>
      <c r="C66" s="267" t="s">
        <v>626</v>
      </c>
      <c r="D66" s="267">
        <v>2</v>
      </c>
      <c r="E66" s="267" t="s">
        <v>617</v>
      </c>
      <c r="F66" s="267" t="s">
        <v>585</v>
      </c>
      <c r="G66" s="267" t="s">
        <v>496</v>
      </c>
      <c r="H66" s="266">
        <v>10</v>
      </c>
      <c r="I66" s="267" t="s">
        <v>444</v>
      </c>
    </row>
    <row r="67" spans="1:9" s="259" customFormat="1" ht="78.75">
      <c r="A67" s="272">
        <v>3</v>
      </c>
      <c r="B67" s="46" t="s">
        <v>584</v>
      </c>
      <c r="C67" s="46" t="s">
        <v>586</v>
      </c>
      <c r="D67" s="46">
        <v>1</v>
      </c>
      <c r="E67" s="46" t="s">
        <v>537</v>
      </c>
      <c r="F67" s="264" t="s">
        <v>585</v>
      </c>
      <c r="G67" s="264" t="s">
        <v>496</v>
      </c>
      <c r="H67" s="263">
        <v>12</v>
      </c>
      <c r="I67" s="46" t="s">
        <v>515</v>
      </c>
    </row>
    <row r="68" spans="1:9" s="259" customFormat="1" ht="110.25">
      <c r="A68" s="272">
        <v>4</v>
      </c>
      <c r="B68" s="46" t="s">
        <v>587</v>
      </c>
      <c r="C68" s="46" t="s">
        <v>645</v>
      </c>
      <c r="D68" s="46">
        <v>1</v>
      </c>
      <c r="E68" s="46" t="s">
        <v>537</v>
      </c>
      <c r="F68" s="264" t="s">
        <v>585</v>
      </c>
      <c r="G68" s="264" t="s">
        <v>496</v>
      </c>
      <c r="H68" s="263">
        <v>15</v>
      </c>
      <c r="I68" s="46" t="s">
        <v>580</v>
      </c>
    </row>
    <row r="69" spans="1:9" s="259" customFormat="1" ht="110.25">
      <c r="A69" s="272">
        <v>5</v>
      </c>
      <c r="B69" s="46" t="s">
        <v>588</v>
      </c>
      <c r="C69" s="46" t="s">
        <v>553</v>
      </c>
      <c r="D69" s="262">
        <v>1</v>
      </c>
      <c r="E69" s="278" t="s">
        <v>494</v>
      </c>
      <c r="F69" s="264" t="s">
        <v>585</v>
      </c>
      <c r="G69" s="264" t="s">
        <v>496</v>
      </c>
      <c r="H69" s="263">
        <v>15</v>
      </c>
      <c r="I69" s="46" t="s">
        <v>554</v>
      </c>
    </row>
    <row r="70" spans="1:9" s="259" customFormat="1" ht="47.25">
      <c r="A70" s="272">
        <v>6</v>
      </c>
      <c r="B70" s="46" t="s">
        <v>757</v>
      </c>
      <c r="C70" s="46" t="s">
        <v>529</v>
      </c>
      <c r="D70" s="262">
        <v>1</v>
      </c>
      <c r="E70" s="278" t="s">
        <v>513</v>
      </c>
      <c r="F70" s="264" t="s">
        <v>585</v>
      </c>
      <c r="G70" s="264" t="s">
        <v>496</v>
      </c>
      <c r="H70" s="263">
        <v>0</v>
      </c>
      <c r="I70" s="46" t="s">
        <v>444</v>
      </c>
    </row>
    <row r="71" spans="1:9" s="259" customFormat="1" ht="94.5">
      <c r="A71" s="272">
        <v>1</v>
      </c>
      <c r="B71" s="269" t="s">
        <v>589</v>
      </c>
      <c r="C71" s="269" t="s">
        <v>551</v>
      </c>
      <c r="D71" s="269">
        <v>1</v>
      </c>
      <c r="E71" s="275" t="s">
        <v>590</v>
      </c>
      <c r="F71" s="269" t="s">
        <v>591</v>
      </c>
      <c r="G71" s="269" t="s">
        <v>496</v>
      </c>
      <c r="H71" s="272">
        <v>10</v>
      </c>
      <c r="I71" s="269" t="s">
        <v>534</v>
      </c>
    </row>
    <row r="72" spans="1:9" ht="31.5">
      <c r="A72" s="272">
        <v>2</v>
      </c>
      <c r="B72" s="292" t="s">
        <v>758</v>
      </c>
      <c r="C72" s="292" t="s">
        <v>655</v>
      </c>
      <c r="D72" s="292">
        <v>2</v>
      </c>
      <c r="E72" s="293" t="s">
        <v>513</v>
      </c>
      <c r="F72" s="292" t="s">
        <v>591</v>
      </c>
      <c r="G72" s="292" t="s">
        <v>496</v>
      </c>
      <c r="H72" s="294">
        <v>0</v>
      </c>
      <c r="I72" s="292" t="s">
        <v>444</v>
      </c>
    </row>
    <row r="73" spans="1:9" s="259" customFormat="1" ht="94.5">
      <c r="A73" s="272">
        <v>3</v>
      </c>
      <c r="B73" s="46" t="s">
        <v>592</v>
      </c>
      <c r="C73" s="46" t="s">
        <v>512</v>
      </c>
      <c r="D73" s="264">
        <v>1</v>
      </c>
      <c r="E73" s="276" t="s">
        <v>593</v>
      </c>
      <c r="F73" s="264" t="s">
        <v>591</v>
      </c>
      <c r="G73" s="264" t="s">
        <v>496</v>
      </c>
      <c r="H73" s="263">
        <v>14</v>
      </c>
      <c r="I73" s="267" t="s">
        <v>508</v>
      </c>
    </row>
    <row r="74" spans="1:9" s="259" customFormat="1" ht="78.75">
      <c r="A74" s="272">
        <v>4</v>
      </c>
      <c r="B74" s="46" t="s">
        <v>594</v>
      </c>
      <c r="C74" s="46" t="s">
        <v>595</v>
      </c>
      <c r="D74" s="264">
        <v>2</v>
      </c>
      <c r="E74" s="276" t="s">
        <v>596</v>
      </c>
      <c r="F74" s="264" t="s">
        <v>591</v>
      </c>
      <c r="G74" s="264" t="s">
        <v>496</v>
      </c>
      <c r="H74" s="263">
        <v>9</v>
      </c>
      <c r="I74" s="46" t="s">
        <v>515</v>
      </c>
    </row>
    <row r="75" spans="1:9" s="259" customFormat="1" ht="78.75">
      <c r="A75" s="272">
        <v>5</v>
      </c>
      <c r="B75" s="46" t="s">
        <v>597</v>
      </c>
      <c r="C75" s="46" t="s">
        <v>586</v>
      </c>
      <c r="D75" s="264">
        <v>2</v>
      </c>
      <c r="E75" s="276" t="s">
        <v>598</v>
      </c>
      <c r="F75" s="264" t="s">
        <v>591</v>
      </c>
      <c r="G75" s="264" t="s">
        <v>500</v>
      </c>
      <c r="H75" s="263">
        <v>19</v>
      </c>
      <c r="I75" s="46" t="s">
        <v>515</v>
      </c>
    </row>
    <row r="76" spans="1:9" s="259" customFormat="1" ht="78.75">
      <c r="A76" s="272">
        <v>6</v>
      </c>
      <c r="B76" s="46" t="s">
        <v>761</v>
      </c>
      <c r="C76" s="46" t="s">
        <v>586</v>
      </c>
      <c r="D76" s="264">
        <v>1</v>
      </c>
      <c r="E76" s="276" t="s">
        <v>646</v>
      </c>
      <c r="F76" s="264" t="s">
        <v>591</v>
      </c>
      <c r="G76" s="264" t="s">
        <v>496</v>
      </c>
      <c r="H76" s="263">
        <v>12</v>
      </c>
      <c r="I76" s="46" t="s">
        <v>515</v>
      </c>
    </row>
    <row r="77" spans="1:9" s="259" customFormat="1" ht="78.75">
      <c r="A77" s="272">
        <v>7</v>
      </c>
      <c r="B77" s="46" t="s">
        <v>752</v>
      </c>
      <c r="C77" s="46" t="s">
        <v>573</v>
      </c>
      <c r="D77" s="46">
        <v>1</v>
      </c>
      <c r="E77" s="46" t="s">
        <v>646</v>
      </c>
      <c r="F77" s="264" t="s">
        <v>591</v>
      </c>
      <c r="G77" s="264" t="s">
        <v>496</v>
      </c>
      <c r="H77" s="263">
        <v>11</v>
      </c>
      <c r="I77" s="46" t="s">
        <v>576</v>
      </c>
    </row>
    <row r="78" ht="12.75">
      <c r="H78">
        <f>SUM(H4:H77)</f>
        <v>1524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5.125" style="8" customWidth="1"/>
    <col min="2" max="2" width="26.125" style="9" customWidth="1"/>
    <col min="3" max="3" width="8.75390625" style="8" customWidth="1"/>
    <col min="4" max="4" width="7.875" style="8" customWidth="1"/>
    <col min="5" max="5" width="9.375" style="8" customWidth="1"/>
    <col min="6" max="6" width="8.625" style="8" customWidth="1"/>
    <col min="7" max="7" width="8.125" style="8" customWidth="1"/>
    <col min="8" max="8" width="10.125" style="8" customWidth="1"/>
    <col min="9" max="9" width="8.75390625" style="8" customWidth="1"/>
    <col min="10" max="10" width="13.75390625" style="8" customWidth="1"/>
    <col min="11" max="16384" width="9.125" style="9" customWidth="1"/>
  </cols>
  <sheetData>
    <row r="1" spans="1:10" ht="14.25">
      <c r="A1" s="352" t="s">
        <v>411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1.25">
      <c r="A2" s="34"/>
      <c r="B2" s="35"/>
      <c r="C2" s="34"/>
      <c r="D2" s="34"/>
      <c r="E2" s="34"/>
      <c r="F2" s="34"/>
      <c r="G2" s="34"/>
      <c r="H2" s="36"/>
      <c r="I2" s="36"/>
      <c r="J2" s="36"/>
    </row>
    <row r="3" spans="1:10" ht="12.75" customHeight="1">
      <c r="A3" s="350" t="s">
        <v>88</v>
      </c>
      <c r="B3" s="350" t="s">
        <v>10</v>
      </c>
      <c r="C3" s="353" t="s">
        <v>121</v>
      </c>
      <c r="D3" s="354"/>
      <c r="E3" s="354"/>
      <c r="F3" s="354"/>
      <c r="G3" s="354"/>
      <c r="H3" s="355"/>
      <c r="I3" s="350" t="s">
        <v>11</v>
      </c>
      <c r="J3" s="348" t="s">
        <v>193</v>
      </c>
    </row>
    <row r="4" spans="1:10" ht="31.5" customHeight="1">
      <c r="A4" s="351"/>
      <c r="B4" s="351"/>
      <c r="C4" s="58" t="s">
        <v>236</v>
      </c>
      <c r="D4" s="58" t="s">
        <v>72</v>
      </c>
      <c r="E4" s="58" t="s">
        <v>229</v>
      </c>
      <c r="F4" s="58" t="s">
        <v>12</v>
      </c>
      <c r="G4" s="58" t="s">
        <v>13</v>
      </c>
      <c r="H4" s="58" t="s">
        <v>73</v>
      </c>
      <c r="I4" s="351"/>
      <c r="J4" s="349"/>
    </row>
    <row r="5" spans="1:10" ht="11.25" customHeight="1">
      <c r="A5" s="59" t="s">
        <v>1</v>
      </c>
      <c r="B5" s="59" t="s">
        <v>14</v>
      </c>
      <c r="C5" s="60"/>
      <c r="D5" s="60"/>
      <c r="E5" s="60"/>
      <c r="F5" s="60"/>
      <c r="G5" s="60"/>
      <c r="H5" s="60"/>
      <c r="I5" s="61"/>
      <c r="J5" s="62"/>
    </row>
    <row r="6" spans="1:10" ht="12" customHeight="1">
      <c r="A6" s="38" t="s">
        <v>15</v>
      </c>
      <c r="B6" s="39" t="s">
        <v>17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64">
        <f>C6+D6+E6+F6+G6+H6</f>
        <v>0</v>
      </c>
      <c r="J6" s="109">
        <f>I6/I25</f>
        <v>0</v>
      </c>
    </row>
    <row r="7" spans="1:10" ht="12" customHeight="1">
      <c r="A7" s="38" t="s">
        <v>16</v>
      </c>
      <c r="B7" s="39" t="s">
        <v>64</v>
      </c>
      <c r="C7" s="40">
        <v>4</v>
      </c>
      <c r="D7" s="40">
        <v>6</v>
      </c>
      <c r="E7" s="40">
        <v>12</v>
      </c>
      <c r="F7" s="40">
        <v>1</v>
      </c>
      <c r="G7" s="40">
        <v>7</v>
      </c>
      <c r="H7" s="40">
        <v>7</v>
      </c>
      <c r="I7" s="64">
        <f aca="true" t="shared" si="0" ref="I7:I25">C7+D7+E7+F7+G7+H7</f>
        <v>37</v>
      </c>
      <c r="J7" s="109">
        <f>I7/I25</f>
        <v>0.5</v>
      </c>
    </row>
    <row r="8" spans="1:10" ht="13.5" customHeight="1">
      <c r="A8" s="37" t="s">
        <v>18</v>
      </c>
      <c r="B8" s="39" t="s">
        <v>192</v>
      </c>
      <c r="C8" s="40">
        <v>4</v>
      </c>
      <c r="D8" s="40">
        <v>0</v>
      </c>
      <c r="E8" s="40">
        <v>18</v>
      </c>
      <c r="F8" s="40">
        <v>8</v>
      </c>
      <c r="G8" s="40">
        <v>7</v>
      </c>
      <c r="H8" s="40">
        <v>0</v>
      </c>
      <c r="I8" s="64">
        <f t="shared" si="0"/>
        <v>37</v>
      </c>
      <c r="J8" s="109">
        <f>I8/I25</f>
        <v>0.5</v>
      </c>
    </row>
    <row r="9" spans="1:10" ht="9.75" customHeight="1">
      <c r="A9" s="37"/>
      <c r="B9" s="37"/>
      <c r="C9" s="40">
        <f aca="true" t="shared" si="1" ref="C9:H9">C6+C7+C8</f>
        <v>8</v>
      </c>
      <c r="D9" s="40">
        <f t="shared" si="1"/>
        <v>6</v>
      </c>
      <c r="E9" s="40">
        <f t="shared" si="1"/>
        <v>30</v>
      </c>
      <c r="F9" s="40">
        <f t="shared" si="1"/>
        <v>9</v>
      </c>
      <c r="G9" s="40">
        <f t="shared" si="1"/>
        <v>14</v>
      </c>
      <c r="H9" s="40">
        <f t="shared" si="1"/>
        <v>7</v>
      </c>
      <c r="I9" s="64">
        <f t="shared" si="0"/>
        <v>74</v>
      </c>
      <c r="J9" s="109"/>
    </row>
    <row r="10" spans="1:10" ht="26.25" customHeight="1">
      <c r="A10" s="59" t="s">
        <v>2</v>
      </c>
      <c r="B10" s="65" t="s">
        <v>19</v>
      </c>
      <c r="C10" s="63"/>
      <c r="D10" s="63"/>
      <c r="E10" s="63"/>
      <c r="F10" s="63"/>
      <c r="G10" s="63"/>
      <c r="H10" s="63"/>
      <c r="I10" s="64"/>
      <c r="J10" s="109"/>
    </row>
    <row r="11" spans="1:10" ht="12.75">
      <c r="A11" s="37" t="s">
        <v>20</v>
      </c>
      <c r="B11" s="39" t="s">
        <v>22</v>
      </c>
      <c r="C11" s="40">
        <v>0</v>
      </c>
      <c r="D11" s="40">
        <v>0</v>
      </c>
      <c r="E11" s="40">
        <v>1</v>
      </c>
      <c r="F11" s="40">
        <v>0</v>
      </c>
      <c r="G11" s="40">
        <v>0</v>
      </c>
      <c r="H11" s="40">
        <v>0</v>
      </c>
      <c r="I11" s="64">
        <f t="shared" si="0"/>
        <v>1</v>
      </c>
      <c r="J11" s="109">
        <f>I11/I25</f>
        <v>0.013513513513513514</v>
      </c>
    </row>
    <row r="12" spans="1:14" ht="12.75">
      <c r="A12" s="38" t="s">
        <v>21</v>
      </c>
      <c r="B12" s="39" t="s">
        <v>23</v>
      </c>
      <c r="C12" s="40">
        <v>4</v>
      </c>
      <c r="D12" s="40">
        <v>1</v>
      </c>
      <c r="E12" s="40">
        <v>8</v>
      </c>
      <c r="F12" s="40">
        <v>2</v>
      </c>
      <c r="G12" s="40">
        <v>5</v>
      </c>
      <c r="H12" s="40">
        <v>0</v>
      </c>
      <c r="I12" s="64">
        <f t="shared" si="0"/>
        <v>20</v>
      </c>
      <c r="J12" s="109">
        <f>I12/I25</f>
        <v>0.2702702702702703</v>
      </c>
      <c r="N12" s="213"/>
    </row>
    <row r="13" spans="1:10" ht="12.75">
      <c r="A13" s="37" t="s">
        <v>293</v>
      </c>
      <c r="B13" s="39" t="s">
        <v>294</v>
      </c>
      <c r="C13" s="40">
        <v>4</v>
      </c>
      <c r="D13" s="40">
        <v>5</v>
      </c>
      <c r="E13" s="40">
        <v>21</v>
      </c>
      <c r="F13" s="40">
        <v>7</v>
      </c>
      <c r="G13" s="40">
        <v>9</v>
      </c>
      <c r="H13" s="40">
        <v>7</v>
      </c>
      <c r="I13" s="64">
        <f t="shared" si="0"/>
        <v>53</v>
      </c>
      <c r="J13" s="109">
        <f>I13/I25</f>
        <v>0.7162162162162162</v>
      </c>
    </row>
    <row r="14" spans="1:10" s="10" customFormat="1" ht="9.75" customHeight="1">
      <c r="A14" s="37"/>
      <c r="B14" s="37"/>
      <c r="C14" s="40">
        <f aca="true" t="shared" si="2" ref="C14:H14">C11+C12+C13</f>
        <v>8</v>
      </c>
      <c r="D14" s="40">
        <f t="shared" si="2"/>
        <v>6</v>
      </c>
      <c r="E14" s="40">
        <f t="shared" si="2"/>
        <v>30</v>
      </c>
      <c r="F14" s="40">
        <f t="shared" si="2"/>
        <v>9</v>
      </c>
      <c r="G14" s="40">
        <f t="shared" si="2"/>
        <v>14</v>
      </c>
      <c r="H14" s="40">
        <f t="shared" si="2"/>
        <v>7</v>
      </c>
      <c r="I14" s="64">
        <f t="shared" si="0"/>
        <v>74</v>
      </c>
      <c r="J14" s="109"/>
    </row>
    <row r="15" spans="1:10" ht="12.75">
      <c r="A15" s="59" t="s">
        <v>3</v>
      </c>
      <c r="B15" s="59" t="s">
        <v>295</v>
      </c>
      <c r="C15" s="63"/>
      <c r="D15" s="63"/>
      <c r="E15" s="63"/>
      <c r="F15" s="63"/>
      <c r="G15" s="63"/>
      <c r="H15" s="63"/>
      <c r="I15" s="64"/>
      <c r="J15" s="109"/>
    </row>
    <row r="16" spans="1:10" ht="12.75">
      <c r="A16" s="37" t="s">
        <v>24</v>
      </c>
      <c r="B16" s="39" t="s">
        <v>227</v>
      </c>
      <c r="C16" s="40">
        <v>8</v>
      </c>
      <c r="D16" s="40">
        <v>6</v>
      </c>
      <c r="E16" s="40">
        <v>30</v>
      </c>
      <c r="F16" s="40">
        <v>9</v>
      </c>
      <c r="G16" s="40">
        <v>14</v>
      </c>
      <c r="H16" s="40">
        <v>7</v>
      </c>
      <c r="I16" s="64">
        <f t="shared" si="0"/>
        <v>74</v>
      </c>
      <c r="J16" s="109">
        <f>I16/I25</f>
        <v>1</v>
      </c>
    </row>
    <row r="17" spans="1:10" ht="16.5" customHeight="1">
      <c r="A17" s="37" t="s">
        <v>25</v>
      </c>
      <c r="B17" s="39" t="s">
        <v>228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64">
        <f t="shared" si="0"/>
        <v>0</v>
      </c>
      <c r="J17" s="109">
        <f>I17/I25</f>
        <v>0</v>
      </c>
    </row>
    <row r="18" spans="1:10" s="10" customFormat="1" ht="9.75" customHeight="1">
      <c r="A18" s="37"/>
      <c r="B18" s="37"/>
      <c r="C18" s="40">
        <f aca="true" t="shared" si="3" ref="C18:H18">C16+C17</f>
        <v>8</v>
      </c>
      <c r="D18" s="40">
        <f t="shared" si="3"/>
        <v>6</v>
      </c>
      <c r="E18" s="40">
        <f t="shared" si="3"/>
        <v>30</v>
      </c>
      <c r="F18" s="40">
        <f t="shared" si="3"/>
        <v>9</v>
      </c>
      <c r="G18" s="40">
        <f t="shared" si="3"/>
        <v>14</v>
      </c>
      <c r="H18" s="40">
        <f t="shared" si="3"/>
        <v>7</v>
      </c>
      <c r="I18" s="64">
        <f t="shared" si="0"/>
        <v>74</v>
      </c>
      <c r="J18" s="109"/>
    </row>
    <row r="19" spans="1:10" ht="12.75">
      <c r="A19" s="66" t="s">
        <v>4</v>
      </c>
      <c r="B19" s="59" t="s">
        <v>296</v>
      </c>
      <c r="C19" s="63"/>
      <c r="D19" s="63"/>
      <c r="E19" s="63"/>
      <c r="F19" s="63"/>
      <c r="G19" s="63"/>
      <c r="H19" s="63"/>
      <c r="I19" s="64"/>
      <c r="J19" s="109"/>
    </row>
    <row r="20" spans="1:10" ht="12.75">
      <c r="A20" s="37" t="s">
        <v>26</v>
      </c>
      <c r="B20" s="39" t="s">
        <v>28</v>
      </c>
      <c r="C20" s="40">
        <v>2</v>
      </c>
      <c r="D20" s="40">
        <v>1</v>
      </c>
      <c r="E20" s="40">
        <v>6</v>
      </c>
      <c r="F20" s="40">
        <v>0</v>
      </c>
      <c r="G20" s="40">
        <v>1</v>
      </c>
      <c r="H20" s="40">
        <v>1</v>
      </c>
      <c r="I20" s="64">
        <f t="shared" si="0"/>
        <v>11</v>
      </c>
      <c r="J20" s="109">
        <f>I20/I25</f>
        <v>0.14864864864864866</v>
      </c>
    </row>
    <row r="21" spans="1:10" ht="12.75">
      <c r="A21" s="37" t="s">
        <v>27</v>
      </c>
      <c r="B21" s="39" t="s">
        <v>29</v>
      </c>
      <c r="C21" s="40">
        <v>1</v>
      </c>
      <c r="D21" s="40">
        <v>0</v>
      </c>
      <c r="E21" s="40">
        <v>2</v>
      </c>
      <c r="F21" s="40">
        <v>1</v>
      </c>
      <c r="G21" s="40">
        <v>1</v>
      </c>
      <c r="H21" s="40">
        <v>1</v>
      </c>
      <c r="I21" s="64">
        <f t="shared" si="0"/>
        <v>6</v>
      </c>
      <c r="J21" s="109">
        <f>I21/I25</f>
        <v>0.08108108108108109</v>
      </c>
    </row>
    <row r="22" spans="1:10" ht="12.75">
      <c r="A22" s="37" t="s">
        <v>297</v>
      </c>
      <c r="B22" s="39" t="s">
        <v>30</v>
      </c>
      <c r="C22" s="40">
        <v>2</v>
      </c>
      <c r="D22" s="40">
        <v>3</v>
      </c>
      <c r="E22" s="40">
        <v>0</v>
      </c>
      <c r="F22" s="40">
        <v>2</v>
      </c>
      <c r="G22" s="40">
        <v>2</v>
      </c>
      <c r="H22" s="40">
        <v>3</v>
      </c>
      <c r="I22" s="64">
        <f t="shared" si="0"/>
        <v>12</v>
      </c>
      <c r="J22" s="109">
        <f>I22/I25</f>
        <v>0.16216216216216217</v>
      </c>
    </row>
    <row r="23" spans="1:10" ht="12.75">
      <c r="A23" s="38" t="s">
        <v>298</v>
      </c>
      <c r="B23" s="39" t="s">
        <v>31</v>
      </c>
      <c r="C23" s="40">
        <v>1</v>
      </c>
      <c r="D23" s="40">
        <v>0</v>
      </c>
      <c r="E23" s="40">
        <v>0</v>
      </c>
      <c r="F23" s="40">
        <v>0</v>
      </c>
      <c r="G23" s="40">
        <v>2</v>
      </c>
      <c r="H23" s="40">
        <v>1</v>
      </c>
      <c r="I23" s="64">
        <f t="shared" si="0"/>
        <v>4</v>
      </c>
      <c r="J23" s="109">
        <f>I23/I25</f>
        <v>0.05405405405405406</v>
      </c>
    </row>
    <row r="24" spans="1:10" s="10" customFormat="1" ht="12.75">
      <c r="A24" s="41" t="s">
        <v>299</v>
      </c>
      <c r="B24" s="42" t="s">
        <v>300</v>
      </c>
      <c r="C24" s="40">
        <v>2</v>
      </c>
      <c r="D24" s="40">
        <v>2</v>
      </c>
      <c r="E24" s="40">
        <v>22</v>
      </c>
      <c r="F24" s="40">
        <v>6</v>
      </c>
      <c r="G24" s="40">
        <v>8</v>
      </c>
      <c r="H24" s="40">
        <v>1</v>
      </c>
      <c r="I24" s="64">
        <f t="shared" si="0"/>
        <v>41</v>
      </c>
      <c r="J24" s="109">
        <f>I24/I25</f>
        <v>0.5540540540540541</v>
      </c>
    </row>
    <row r="25" spans="1:10" ht="12.75">
      <c r="A25" s="169"/>
      <c r="B25" s="172" t="s">
        <v>383</v>
      </c>
      <c r="C25" s="170">
        <f aca="true" t="shared" si="4" ref="C25:H25">SUM(C20:C24)</f>
        <v>8</v>
      </c>
      <c r="D25" s="170">
        <f t="shared" si="4"/>
        <v>6</v>
      </c>
      <c r="E25" s="170">
        <f t="shared" si="4"/>
        <v>30</v>
      </c>
      <c r="F25" s="170">
        <f t="shared" si="4"/>
        <v>9</v>
      </c>
      <c r="G25" s="170">
        <f t="shared" si="4"/>
        <v>14</v>
      </c>
      <c r="H25" s="170">
        <f t="shared" si="4"/>
        <v>7</v>
      </c>
      <c r="I25" s="64">
        <f t="shared" si="0"/>
        <v>74</v>
      </c>
      <c r="J25" s="109"/>
    </row>
    <row r="26" spans="1:10" s="10" customFormat="1" ht="12.75">
      <c r="A26" s="171"/>
      <c r="B26" s="214" t="s">
        <v>292</v>
      </c>
      <c r="C26" s="215">
        <f>C25/I25</f>
        <v>0.10810810810810811</v>
      </c>
      <c r="D26" s="216">
        <f>D25/I25</f>
        <v>0.08108108108108109</v>
      </c>
      <c r="E26" s="216">
        <f>E25/I25</f>
        <v>0.40540540540540543</v>
      </c>
      <c r="F26" s="216">
        <f>F25/I25</f>
        <v>0.12162162162162163</v>
      </c>
      <c r="G26" s="216">
        <f>G25/I25</f>
        <v>0.1891891891891892</v>
      </c>
      <c r="H26" s="216">
        <f>H25/I25</f>
        <v>0.0945945945945946</v>
      </c>
      <c r="I26" s="216">
        <f>SUM(C26:H26)</f>
        <v>1</v>
      </c>
      <c r="J26" s="110"/>
    </row>
    <row r="27" spans="3:8" ht="11.2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E14" sqref="E14:F14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6.375" style="0" customWidth="1"/>
    <col min="4" max="4" width="12.00390625" style="0" customWidth="1"/>
    <col min="5" max="5" width="10.125" style="0" bestFit="1" customWidth="1"/>
    <col min="6" max="6" width="13.125" style="0" customWidth="1"/>
    <col min="7" max="7" width="8.875" style="0" bestFit="1" customWidth="1"/>
    <col min="8" max="8" width="14.375" style="0" customWidth="1"/>
    <col min="9" max="9" width="18.875" style="0" customWidth="1"/>
    <col min="10" max="10" width="14.375" style="0" customWidth="1"/>
  </cols>
  <sheetData>
    <row r="1" spans="1:10" ht="15.75" customHeight="1">
      <c r="A1" s="347" t="s">
        <v>412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5.75">
      <c r="A2" s="339" t="s">
        <v>226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5.75">
      <c r="A3" s="339" t="s">
        <v>385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10" ht="66" customHeight="1">
      <c r="A5" s="27" t="s">
        <v>88</v>
      </c>
      <c r="B5" s="27" t="s">
        <v>183</v>
      </c>
      <c r="C5" s="175" t="s">
        <v>319</v>
      </c>
      <c r="D5" s="175" t="s">
        <v>198</v>
      </c>
      <c r="E5" s="175" t="s">
        <v>320</v>
      </c>
      <c r="F5" s="217" t="s">
        <v>254</v>
      </c>
      <c r="G5" s="175" t="s">
        <v>235</v>
      </c>
      <c r="H5" s="175" t="s">
        <v>283</v>
      </c>
      <c r="I5" s="217" t="s">
        <v>321</v>
      </c>
      <c r="J5" s="217" t="s">
        <v>306</v>
      </c>
    </row>
    <row r="6" spans="1:10" s="259" customFormat="1" ht="47.25" customHeight="1">
      <c r="A6" s="287">
        <v>1</v>
      </c>
      <c r="B6" s="23" t="s">
        <v>773</v>
      </c>
      <c r="C6" s="23" t="s">
        <v>573</v>
      </c>
      <c r="D6" s="23">
        <v>1</v>
      </c>
      <c r="E6" s="23" t="s">
        <v>774</v>
      </c>
      <c r="F6" s="23" t="s">
        <v>574</v>
      </c>
      <c r="G6" s="23" t="s">
        <v>775</v>
      </c>
      <c r="H6" s="296">
        <v>4</v>
      </c>
      <c r="I6" s="90"/>
      <c r="J6" s="295" t="s">
        <v>776</v>
      </c>
    </row>
    <row r="7" spans="1:10" ht="47.25" customHeight="1">
      <c r="A7" s="91"/>
      <c r="B7" s="92"/>
      <c r="C7" s="92"/>
      <c r="D7" s="92"/>
      <c r="E7" s="92"/>
      <c r="F7" s="92"/>
      <c r="G7" s="92"/>
      <c r="H7" s="56"/>
      <c r="I7" s="90"/>
      <c r="J7" s="56"/>
    </row>
    <row r="8" spans="1:10" ht="47.25" customHeight="1">
      <c r="A8" s="91"/>
      <c r="B8" s="92"/>
      <c r="C8" s="92"/>
      <c r="D8" s="92"/>
      <c r="E8" s="92"/>
      <c r="F8" s="92"/>
      <c r="G8" s="92"/>
      <c r="H8" s="56"/>
      <c r="I8" s="90"/>
      <c r="J8" s="56"/>
    </row>
    <row r="9" spans="1:3" ht="12.75">
      <c r="A9" s="1"/>
      <c r="B9" s="1"/>
      <c r="C9" s="1"/>
    </row>
    <row r="10" spans="1:4" ht="30" customHeight="1">
      <c r="A10" s="30"/>
      <c r="B10" s="360" t="s">
        <v>375</v>
      </c>
      <c r="C10" s="361"/>
      <c r="D10" s="179">
        <v>1</v>
      </c>
    </row>
    <row r="11" spans="1:4" ht="15.75">
      <c r="A11" s="30"/>
      <c r="B11" s="93"/>
      <c r="C11" s="30"/>
      <c r="D11" s="30"/>
    </row>
    <row r="12" spans="1:10" ht="31.5" customHeight="1">
      <c r="A12" s="30"/>
      <c r="B12" s="360" t="s">
        <v>247</v>
      </c>
      <c r="C12" s="361"/>
      <c r="D12" s="179">
        <v>1</v>
      </c>
      <c r="E12" s="359"/>
      <c r="F12" s="359"/>
      <c r="G12" s="356"/>
      <c r="H12" s="356"/>
      <c r="J12" s="225"/>
    </row>
    <row r="13" spans="1:8" ht="15.75">
      <c r="A13" s="30"/>
      <c r="B13" s="93"/>
      <c r="C13" s="30"/>
      <c r="D13" s="30"/>
      <c r="E13" s="182"/>
      <c r="F13" s="182"/>
      <c r="G13" s="183"/>
      <c r="H13" s="183"/>
    </row>
    <row r="14" spans="1:8" ht="33" customHeight="1">
      <c r="A14" s="30"/>
      <c r="B14" s="360" t="s">
        <v>259</v>
      </c>
      <c r="C14" s="361"/>
      <c r="D14" s="179">
        <v>4</v>
      </c>
      <c r="E14" s="359"/>
      <c r="F14" s="359"/>
      <c r="G14" s="356"/>
      <c r="H14" s="356"/>
    </row>
    <row r="17" spans="1:6" ht="12.75">
      <c r="A17" s="357"/>
      <c r="B17" s="358"/>
      <c r="C17" s="358"/>
      <c r="D17" s="358"/>
      <c r="E17" s="358"/>
      <c r="F17" s="358"/>
    </row>
    <row r="20" ht="46.5" customHeight="1"/>
  </sheetData>
  <sheetProtection/>
  <mergeCells count="11">
    <mergeCell ref="B14:C14"/>
    <mergeCell ref="G12:H12"/>
    <mergeCell ref="G14:H14"/>
    <mergeCell ref="A1:J1"/>
    <mergeCell ref="A2:J2"/>
    <mergeCell ref="A3:J3"/>
    <mergeCell ref="A17:F17"/>
    <mergeCell ref="E12:F12"/>
    <mergeCell ref="E14:F14"/>
    <mergeCell ref="B10:C10"/>
    <mergeCell ref="B12:C12"/>
  </mergeCells>
  <printOptions/>
  <pageMargins left="0.3937007874015748" right="0.3937007874015748" top="0.5905511811023623" bottom="0.5905511811023623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yser-PC</cp:lastModifiedBy>
  <cp:lastPrinted>2020-01-21T12:45:19Z</cp:lastPrinted>
  <dcterms:created xsi:type="dcterms:W3CDTF">2003-01-08T04:17:33Z</dcterms:created>
  <dcterms:modified xsi:type="dcterms:W3CDTF">2020-01-21T12:45:52Z</dcterms:modified>
  <cp:category/>
  <cp:version/>
  <cp:contentType/>
  <cp:contentStatus/>
</cp:coreProperties>
</file>