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6750" windowWidth="12975" windowHeight="10920" tabRatio="892" firstSheet="7" activeTab="12"/>
  </bookViews>
  <sheets>
    <sheet name="Памятка" sheetId="1" r:id="rId1"/>
    <sheet name="Таблица 1-2" sheetId="2" r:id="rId2"/>
    <sheet name="Таблица 3" sheetId="3" r:id="rId3"/>
    <sheet name="Таблица 4" sheetId="4" r:id="rId4"/>
    <sheet name="Таблица 4.1" sheetId="5" r:id="rId5"/>
    <sheet name="Таблица 5" sheetId="6" r:id="rId6"/>
    <sheet name="Таблица 6" sheetId="7" r:id="rId7"/>
    <sheet name="Таблица 6.0" sheetId="8" r:id="rId8"/>
    <sheet name="Таблица 6.1" sheetId="9" r:id="rId9"/>
    <sheet name="Таблица 6.2" sheetId="10" r:id="rId10"/>
    <sheet name="Таблица 6.3" sheetId="11" r:id="rId11"/>
    <sheet name="Таблица 7" sheetId="12" r:id="rId12"/>
    <sheet name="Таблица 8" sheetId="13" r:id="rId13"/>
    <sheet name="Таблица 8.1" sheetId="14" r:id="rId14"/>
    <sheet name="Таблица 8.2" sheetId="15" r:id="rId15"/>
    <sheet name="Таблица 9" sheetId="16" r:id="rId16"/>
    <sheet name="Таблица 10.1" sheetId="17" r:id="rId17"/>
    <sheet name="Таблица 10.2" sheetId="18" r:id="rId18"/>
    <sheet name="Таблица 11" sheetId="19" r:id="rId19"/>
    <sheet name="Таблица 12" sheetId="20" r:id="rId20"/>
  </sheets>
  <definedNames/>
  <calcPr fullCalcOnLoad="1"/>
</workbook>
</file>

<file path=xl/sharedStrings.xml><?xml version="1.0" encoding="utf-8"?>
<sst xmlns="http://schemas.openxmlformats.org/spreadsheetml/2006/main" count="1242" uniqueCount="702">
  <si>
    <t>№</t>
  </si>
  <si>
    <t>1.</t>
  </si>
  <si>
    <t>2.</t>
  </si>
  <si>
    <t>3.</t>
  </si>
  <si>
    <t>4.</t>
  </si>
  <si>
    <t>Относительная величина в %</t>
  </si>
  <si>
    <t>Физкультурно-спортивное</t>
  </si>
  <si>
    <t>Туристско-краеведческое</t>
  </si>
  <si>
    <t>Естественно-научное</t>
  </si>
  <si>
    <t>2.2</t>
  </si>
  <si>
    <t>Показатели дополнительных образовательных программ</t>
  </si>
  <si>
    <t>Всего (кол-во)</t>
  </si>
  <si>
    <t>туристско-краевед.</t>
  </si>
  <si>
    <t>соц.-педагог.</t>
  </si>
  <si>
    <t xml:space="preserve"> По сроку реализации</t>
  </si>
  <si>
    <t>1.1.</t>
  </si>
  <si>
    <t>1.2.</t>
  </si>
  <si>
    <t xml:space="preserve"> до 1 года</t>
  </si>
  <si>
    <t>1.3.</t>
  </si>
  <si>
    <t>По форме организации содержания</t>
  </si>
  <si>
    <t>2.1.</t>
  </si>
  <si>
    <t>2.2.</t>
  </si>
  <si>
    <t>Комплексные</t>
  </si>
  <si>
    <t>Модульные</t>
  </si>
  <si>
    <t>3.1.</t>
  </si>
  <si>
    <t>3.2.</t>
  </si>
  <si>
    <t>4.1.</t>
  </si>
  <si>
    <t>4.2.</t>
  </si>
  <si>
    <t>Дошкольного</t>
  </si>
  <si>
    <t>Начального</t>
  </si>
  <si>
    <t>Основного</t>
  </si>
  <si>
    <t>Среднего</t>
  </si>
  <si>
    <t>Специализированные помещения</t>
  </si>
  <si>
    <t>1.1</t>
  </si>
  <si>
    <t>Компьютерный класс</t>
  </si>
  <si>
    <t>2</t>
  </si>
  <si>
    <t>Средства связи</t>
  </si>
  <si>
    <t>Параметры</t>
  </si>
  <si>
    <t>Всего (человек)</t>
  </si>
  <si>
    <t>1</t>
  </si>
  <si>
    <t xml:space="preserve">(всего) </t>
  </si>
  <si>
    <t>1.1.1</t>
  </si>
  <si>
    <t>1 год</t>
  </si>
  <si>
    <t>1.1.2</t>
  </si>
  <si>
    <t>2 года</t>
  </si>
  <si>
    <t>1.1.3</t>
  </si>
  <si>
    <t>3 года и более</t>
  </si>
  <si>
    <t>Распределение по возрасту:</t>
  </si>
  <si>
    <t>1.2.1</t>
  </si>
  <si>
    <t>1.2.2</t>
  </si>
  <si>
    <t>1.2.3</t>
  </si>
  <si>
    <t>1.2.4</t>
  </si>
  <si>
    <t>1.3</t>
  </si>
  <si>
    <t>всего</t>
  </si>
  <si>
    <t>1.3.1</t>
  </si>
  <si>
    <t>1.3.2</t>
  </si>
  <si>
    <t>1.3.3</t>
  </si>
  <si>
    <t>1.3.4</t>
  </si>
  <si>
    <t>1.4</t>
  </si>
  <si>
    <t>1.7</t>
  </si>
  <si>
    <t>Из малообеспеченных семей:</t>
  </si>
  <si>
    <t>2.1.3</t>
  </si>
  <si>
    <t>2.1.4</t>
  </si>
  <si>
    <t>Название конкурса</t>
  </si>
  <si>
    <t>Место проведения</t>
  </si>
  <si>
    <t>Всего (кол-во в ед.)</t>
  </si>
  <si>
    <t>Количество (ед.)</t>
  </si>
  <si>
    <t>1-2 года</t>
  </si>
  <si>
    <t>Социально-педагогическое</t>
  </si>
  <si>
    <t>__________________</t>
  </si>
  <si>
    <t>(должность)</t>
  </si>
  <si>
    <t>подпись</t>
  </si>
  <si>
    <t>(подпись)</t>
  </si>
  <si>
    <t>(номер контактного телефона)</t>
  </si>
  <si>
    <t xml:space="preserve">  " _____"    ___________ 20_____ год</t>
  </si>
  <si>
    <t>(дата составления документа)</t>
  </si>
  <si>
    <t>____________________________</t>
  </si>
  <si>
    <t>Руководитель организации                    ___________________________________</t>
  </si>
  <si>
    <t>физкуль-турно-спорт.</t>
  </si>
  <si>
    <t>естественно-науч.</t>
  </si>
  <si>
    <t>ИНФОРМАЦИОННАЯ КАРТА</t>
  </si>
  <si>
    <t>телефон ______________________</t>
  </si>
  <si>
    <t>факс _____________________</t>
  </si>
  <si>
    <t>E-mail ____________________</t>
  </si>
  <si>
    <t xml:space="preserve">Наименование документа </t>
  </si>
  <si>
    <t>Дата утверждения</t>
  </si>
  <si>
    <t>Устав</t>
  </si>
  <si>
    <t>Лицензия</t>
  </si>
  <si>
    <t>Название таблицы</t>
  </si>
  <si>
    <t>Отметка о заполнении</t>
  </si>
  <si>
    <t>Характеристика информационно-технического обеспечения образовательного процесса</t>
  </si>
  <si>
    <t>Дата</t>
  </si>
  <si>
    <t>Кол-во участ-ников</t>
  </si>
  <si>
    <t>Естественнонаучное</t>
  </si>
  <si>
    <t>№ п/п</t>
  </si>
  <si>
    <t>Год создания коллектива</t>
  </si>
  <si>
    <t>Кол-во победи-телей</t>
  </si>
  <si>
    <t>1.2.5</t>
  </si>
  <si>
    <t>1.3.5</t>
  </si>
  <si>
    <t>Полное название коллектива</t>
  </si>
  <si>
    <t>Год присвоения звания</t>
  </si>
  <si>
    <t xml:space="preserve">                   </t>
  </si>
  <si>
    <t>Распределение по годам обучения:</t>
  </si>
  <si>
    <t>Всего выпускников:</t>
  </si>
  <si>
    <t>Количество сертификатов (свидетельств), выданных  по итогам обучения:</t>
  </si>
  <si>
    <t>Сведения о коллективах, имеющих звание "Образцовый детский коллектив"</t>
  </si>
  <si>
    <t>№ документа</t>
  </si>
  <si>
    <t>№, п/п</t>
  </si>
  <si>
    <t>№3 Характеристика информационно-технического 
обеспечения образовательного процесса</t>
  </si>
  <si>
    <t>Наименование</t>
  </si>
  <si>
    <t>Компьютер (системный блок, монитор)</t>
  </si>
  <si>
    <t>Ноутбук</t>
  </si>
  <si>
    <t>Сканер</t>
  </si>
  <si>
    <t>Интерактивная доска</t>
  </si>
  <si>
    <t>Проектор</t>
  </si>
  <si>
    <t>Экран</t>
  </si>
  <si>
    <t>Телевизор</t>
  </si>
  <si>
    <t>Видеомагнитофон</t>
  </si>
  <si>
    <t>Видеокамера</t>
  </si>
  <si>
    <t xml:space="preserve">Сервер </t>
  </si>
  <si>
    <t>Web-камера</t>
  </si>
  <si>
    <t>Адресные данные</t>
  </si>
  <si>
    <t xml:space="preserve">Факс </t>
  </si>
  <si>
    <t>INTERNET Обычный модем</t>
  </si>
  <si>
    <t>INTERNET Высокоскоростной модем</t>
  </si>
  <si>
    <t>Локальная сеть (начиная с 2-х единиц)</t>
  </si>
  <si>
    <t>Адрес электронной почты</t>
  </si>
  <si>
    <t xml:space="preserve">Серверная </t>
  </si>
  <si>
    <t>Кто (должность) курирует вопросы работы с классными руководителями ?</t>
  </si>
  <si>
    <r>
      <t>Состоят на учете в ПДН</t>
    </r>
    <r>
      <rPr>
        <b/>
        <i/>
        <sz val="8"/>
        <rFont val="Times New Roman"/>
        <family val="1"/>
      </rPr>
      <t xml:space="preserve"> (подразделение по делам несовершеннолетних ОВД):</t>
    </r>
  </si>
  <si>
    <t>Количество программ по направленностям</t>
  </si>
  <si>
    <t>Всего программ по направленности</t>
  </si>
  <si>
    <t>2.1.1</t>
  </si>
  <si>
    <t>2.1.2</t>
  </si>
  <si>
    <t>Документ-камера</t>
  </si>
  <si>
    <t>INTERNET Высокоскоростное соединение</t>
  </si>
  <si>
    <t>Детей с ограниченными возможностями здоровья:</t>
  </si>
  <si>
    <t>Детей-сирот и детей, оставшихся без попечения родителей:</t>
  </si>
  <si>
    <t>10-14 лет</t>
  </si>
  <si>
    <t>15-18 лет</t>
  </si>
  <si>
    <t>от 18 лет и старше</t>
  </si>
  <si>
    <t>Современные средства обучения</t>
  </si>
  <si>
    <t>Принтеры:</t>
  </si>
  <si>
    <t>Многофункциональное устройство (сканер, копир, принтер)</t>
  </si>
  <si>
    <t>DVD-плеер</t>
  </si>
  <si>
    <t>Графический планшет</t>
  </si>
  <si>
    <t>Интерактивный планшет</t>
  </si>
  <si>
    <t>Цифровой фотоаппарат</t>
  </si>
  <si>
    <t>Цифровая видеокамера</t>
  </si>
  <si>
    <t>Цифровой диктофон</t>
  </si>
  <si>
    <t>Мобильный компьютерный класс</t>
  </si>
  <si>
    <t>Комплект для видеосвязи</t>
  </si>
  <si>
    <t>Адреса сайтов (может быть несколько)</t>
  </si>
  <si>
    <t>Страницы (модули) сайта (разделы)</t>
  </si>
  <si>
    <t>Телестудия</t>
  </si>
  <si>
    <t>№ стро-ки</t>
  </si>
  <si>
    <t xml:space="preserve">Численность работников (физические лица) </t>
  </si>
  <si>
    <t>Число вакантных должностей</t>
  </si>
  <si>
    <t>Среднеспи-сочная численность работников  (без внешних совмести-телей)</t>
  </si>
  <si>
    <t xml:space="preserve">Численность работников (из гр. 3) 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</si>
  <si>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</si>
  <si>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</si>
  <si>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</si>
  <si>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</si>
  <si>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</si>
  <si>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</si>
  <si>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катего-рии</t>
  </si>
  <si>
    <t>первой катего-рии</t>
  </si>
  <si>
    <t>не имеют катего-рии</t>
  </si>
  <si>
    <t>высшее профес-сиональ-ное</t>
  </si>
  <si>
    <t>из них (гр.16) педаго-гическое</t>
  </si>
  <si>
    <t>среднее профес-сиональ-ное</t>
  </si>
  <si>
    <t>из них (гр.18) педаго-гическое</t>
  </si>
  <si>
    <t>среднее (полное общее)</t>
  </si>
  <si>
    <t>менее 2 лет</t>
  </si>
  <si>
    <t>от 2 до 5 лет</t>
  </si>
  <si>
    <t>от 5 до 10 лет</t>
  </si>
  <si>
    <t xml:space="preserve"> от 10 до 20 лет</t>
  </si>
  <si>
    <t>более 20 лет</t>
  </si>
  <si>
    <t>моложе 25 лет</t>
  </si>
  <si>
    <t>25-35 лет</t>
  </si>
  <si>
    <t>в том числе                                             руководящие работники (сумма строк 03-06)</t>
  </si>
  <si>
    <t>в том числе  руководитель</t>
  </si>
  <si>
    <t>заместители руководителя</t>
  </si>
  <si>
    <t>главный бухгалтер</t>
  </si>
  <si>
    <t>другие руководящие работники</t>
  </si>
  <si>
    <t>педагоги-организаторы</t>
  </si>
  <si>
    <t>социальные педагоги</t>
  </si>
  <si>
    <t>тренеры-преподаватели</t>
  </si>
  <si>
    <t>методисты</t>
  </si>
  <si>
    <t>другие педагогические работники</t>
  </si>
  <si>
    <t>учебно-вспомогательный персонал</t>
  </si>
  <si>
    <t>обслуживающий персонал</t>
  </si>
  <si>
    <t>Программа деятельности</t>
  </si>
  <si>
    <t>Программа развития</t>
  </si>
  <si>
    <t>Сведения о численности работников и внешних совместителей</t>
  </si>
  <si>
    <t>в том числе: педагоги дополнительного образования</t>
  </si>
  <si>
    <t>Всего работников учреждения (сумма строк 02, 07, 14, 15)</t>
  </si>
  <si>
    <t>педагогические работники (сумма строк 08-13)</t>
  </si>
  <si>
    <t>Название программы</t>
  </si>
  <si>
    <t>8.1</t>
  </si>
  <si>
    <t>8.2</t>
  </si>
  <si>
    <t>Наличие органа государственно-общественного управления</t>
  </si>
  <si>
    <t>Педагогический совет</t>
  </si>
  <si>
    <t>Художественный совет</t>
  </si>
  <si>
    <t>Попечительский совет</t>
  </si>
  <si>
    <t>Наименование органа, утвердившего документ</t>
  </si>
  <si>
    <t>струйный</t>
  </si>
  <si>
    <t>лазерный</t>
  </si>
  <si>
    <t xml:space="preserve"> от 3 лет и более</t>
  </si>
  <si>
    <t>Относительная величина, в %</t>
  </si>
  <si>
    <r>
      <t xml:space="preserve">Состоят на учете в КДНиЗП </t>
    </r>
    <r>
      <rPr>
        <b/>
        <i/>
        <sz val="8"/>
        <rFont val="Times New Roman"/>
        <family val="1"/>
      </rPr>
      <t>(комиссия по делам несовершеннолетних и защите их прав):</t>
    </r>
  </si>
  <si>
    <t>Последняя дата обновления документа, регулирующего деятельность совета</t>
  </si>
  <si>
    <t>из общей численности работников (из гр.3) находятся в возрасте (число полных лет по состоянию на 01 января отчетного года)</t>
  </si>
  <si>
    <t>из них (из гр.30) женщин</t>
  </si>
  <si>
    <t>Всего</t>
  </si>
  <si>
    <t>1.5</t>
  </si>
  <si>
    <t>1.6</t>
  </si>
  <si>
    <t>Одаренных детей:</t>
  </si>
  <si>
    <t>Срок реализации</t>
  </si>
  <si>
    <t>Приложение №1</t>
  </si>
  <si>
    <t>Одаренные дети</t>
  </si>
  <si>
    <t>Дети с ограниченными возможностями здоровья</t>
  </si>
  <si>
    <t xml:space="preserve">Дети с асоциальным поведением </t>
  </si>
  <si>
    <t>из них (из гр. 3) женщин</t>
  </si>
  <si>
    <t>из них (из гр. 14) женщин</t>
  </si>
  <si>
    <t>из общей численности работников (из гр. 3) имеют образование</t>
  </si>
  <si>
    <t>из общей численности работников (из гр. 3) имеют стаж работы</t>
  </si>
  <si>
    <t xml:space="preserve"> из них (из гр. 29) пенсионеры</t>
  </si>
  <si>
    <t>из общей численности работников (из гр. 3)</t>
  </si>
  <si>
    <t>35 лет и старше</t>
  </si>
  <si>
    <t>до 5 лет</t>
  </si>
  <si>
    <t>5-9 лет</t>
  </si>
  <si>
    <t>Ф.И.О.</t>
  </si>
  <si>
    <t>(Ф.И.О.)</t>
  </si>
  <si>
    <t>Из них (из строки 1):</t>
  </si>
  <si>
    <t>Из них девочек:</t>
  </si>
  <si>
    <t>Из общей численности занимаются в двух и более объединениях</t>
  </si>
  <si>
    <t>Численность занимающихся в объединениях, организованных на базе образовательных учреждений</t>
  </si>
  <si>
    <t>1.2</t>
  </si>
  <si>
    <t>Детей-инвалидов</t>
  </si>
  <si>
    <r>
      <t xml:space="preserve">*При заполнении данной строки следует иметь ввиду, что если один и тот же участник занимается не в одном, а в нескольких объединениях, то сведения о нем повторяются столько раз, во скольких объединениях он состоит </t>
    </r>
    <r>
      <rPr>
        <b/>
        <i/>
        <sz val="10"/>
        <rFont val="Times New Roman"/>
        <family val="1"/>
      </rPr>
      <t>(из указаний по заполнению формы федерального статистического наблюдения №1-ДО)</t>
    </r>
  </si>
  <si>
    <t>6.1</t>
  </si>
  <si>
    <t>6.2</t>
  </si>
  <si>
    <t>(по форме № 1-ДО)</t>
  </si>
  <si>
    <t xml:space="preserve">(по форме № 1-ДО) </t>
  </si>
  <si>
    <t>Основная образовательная программа</t>
  </si>
  <si>
    <t>Научно-методический (методический) совет</t>
  </si>
  <si>
    <t>6.3</t>
  </si>
  <si>
    <t>студенты учреждений СПО</t>
  </si>
  <si>
    <t>студенты вузов</t>
  </si>
  <si>
    <r>
      <t xml:space="preserve">Численность учащихся </t>
    </r>
    <r>
      <rPr>
        <sz val="10"/>
        <rFont val="Times New Roman"/>
        <family val="1"/>
      </rPr>
      <t>(без учета  обучения в нескольких объединениях)</t>
    </r>
  </si>
  <si>
    <t xml:space="preserve">Сведения о сохранности детского контингента </t>
  </si>
  <si>
    <r>
      <t xml:space="preserve">Численность учащихся                 </t>
    </r>
    <r>
      <rPr>
        <sz val="10"/>
        <rFont val="Times New Roman"/>
        <family val="1"/>
      </rPr>
      <t xml:space="preserve">        (с учетом обучения в нескольких объединениях)*</t>
    </r>
  </si>
  <si>
    <t>Из общего количества учащихся (из строки 1):</t>
  </si>
  <si>
    <t>№1. Общие сведения об организации*.</t>
  </si>
  <si>
    <t>1. Полное наименование организации в соответствии с Уставом</t>
  </si>
  <si>
    <t xml:space="preserve">2. Юридический адрес организации </t>
  </si>
  <si>
    <t>4. Ф.И.О. руководителя организации ___________________________________________________</t>
  </si>
  <si>
    <t>духовно-нравственного воспитания детей и подростков в организации</t>
  </si>
  <si>
    <t>Общеразвивающие</t>
  </si>
  <si>
    <t>Предпрофессиональные</t>
  </si>
  <si>
    <t>художест.</t>
  </si>
  <si>
    <t>Техническое</t>
  </si>
  <si>
    <t>Художественное</t>
  </si>
  <si>
    <t>"Об утверждении Порядка организации и осуществления образовательной деятельности по дополнительным общеобразовательным программам"</t>
  </si>
  <si>
    <t>Общие сведения о реализуемых дополнительных общеобразовательных программах в организации</t>
  </si>
  <si>
    <t>Сведения о реализуемых дополнительных общеобразовательных программах духовно-нравственного воспитания детей и подростков в организации</t>
  </si>
  <si>
    <t xml:space="preserve">№6 Общие сведения о реализуемых дополнительных общеобразовательных программах в организации </t>
  </si>
  <si>
    <t xml:space="preserve">№6.1 Сведения о реализуемых дополнительных общеобразовательных программах </t>
  </si>
  <si>
    <t xml:space="preserve">Направленность </t>
  </si>
  <si>
    <t>техническ.</t>
  </si>
  <si>
    <t>Управляющий совет</t>
  </si>
  <si>
    <t>Наблюдательный совет</t>
  </si>
  <si>
    <t>Редакционно-издательский совет</t>
  </si>
  <si>
    <t>Совет родителей</t>
  </si>
  <si>
    <t>При заполнении информационной карты обратите внимание на изменения</t>
  </si>
  <si>
    <t>Наименование органа, выдавшего (утвердившего) документ</t>
  </si>
  <si>
    <t>Международный уровень</t>
  </si>
  <si>
    <t>Региональный (областной) уровень</t>
  </si>
  <si>
    <t>Федеральный (российский) уровень</t>
  </si>
  <si>
    <t>Кол-во участников (детей)</t>
  </si>
  <si>
    <t>Количество объединений, в которых реализуются данные программы</t>
  </si>
  <si>
    <r>
      <t xml:space="preserve">Дополнительные общеобразовательные программы </t>
    </r>
    <r>
      <rPr>
        <b/>
        <sz val="12"/>
        <rFont val="Times New Roman"/>
        <family val="1"/>
      </rPr>
      <t>духовно-нравственного воспитания</t>
    </r>
    <r>
      <rPr>
        <sz val="12"/>
        <rFont val="Times New Roman"/>
        <family val="1"/>
      </rPr>
      <t xml:space="preserve"> детей и подростков</t>
    </r>
  </si>
  <si>
    <t>Возраст</t>
  </si>
  <si>
    <t>Профессионально-ориентированные (из числа общеразвивающих)</t>
  </si>
  <si>
    <t>В указаниях по заполнению формы федерального статистического наблюдения «Форма №1 – ДО» сказано, что при определении числа объединений необходимо исходить из следующего понятия: деятельность детей в учреждениях осуществляется в одновозрастных и разновозрастных объединениях по интересам (клуб, студия, ансамбль, группа, секция, кружок, театр и другие), далее именуются объединения, поэтому под объединениями подразумеваются группы детей, объединенных для занятия тем или иным видом творчества, обучение которых ведет одновременно один руководитель.</t>
  </si>
  <si>
    <t xml:space="preserve">Возраст уч-ся </t>
  </si>
  <si>
    <t>Эти таблицы присылаются только в электронном варианте</t>
  </si>
  <si>
    <t xml:space="preserve">№ 8.2 Сведения о сохранности детского контингента </t>
  </si>
  <si>
    <t>Кол-во  победителей (детей)</t>
  </si>
  <si>
    <t xml:space="preserve">Кол-во мероприятий </t>
  </si>
  <si>
    <t>Возраст учащихся</t>
  </si>
  <si>
    <t xml:space="preserve"> №11 Сведения о коллективах, имеющих звание «Образцовый детский коллектив»</t>
  </si>
  <si>
    <t>Кол-во уч-ся</t>
  </si>
  <si>
    <t>Сколько проведено  с классными руководителями</t>
  </si>
  <si>
    <t>семинаров</t>
  </si>
  <si>
    <t>конкурсов профессионального мастерства</t>
  </si>
  <si>
    <t>выпущено методической продукции (шт.)</t>
  </si>
  <si>
    <t>другое</t>
  </si>
  <si>
    <t xml:space="preserve">Руководитель </t>
  </si>
  <si>
    <t xml:space="preserve">и т.д. </t>
  </si>
  <si>
    <t>и т.д.</t>
  </si>
  <si>
    <t>Ф.И.О. педагога (полное)</t>
  </si>
  <si>
    <t>Количество учащихся, обучающихся по данным программам</t>
  </si>
  <si>
    <t>Общие сведения об организации</t>
  </si>
  <si>
    <t xml:space="preserve">№2 Сведения о нормативно-правовом обеспечении </t>
  </si>
  <si>
    <t xml:space="preserve">Сведения о нормативно-правовом обеспечении </t>
  </si>
  <si>
    <t>9.1</t>
  </si>
  <si>
    <t>9.2</t>
  </si>
  <si>
    <t>Дорожная карта</t>
  </si>
  <si>
    <t>Общественный совет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</si>
  <si>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</si>
  <si>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</si>
  <si>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</si>
  <si>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</si>
  <si>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</si>
  <si>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</si>
  <si>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</si>
  <si>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</si>
  <si>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</si>
  <si>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 xml:space="preserve"> (Указываются только программы с религиозно-культурологическим компонентом)</t>
  </si>
  <si>
    <t xml:space="preserve">Наименование детского коллектива </t>
  </si>
  <si>
    <t>методические рекомендации</t>
  </si>
  <si>
    <t>учебные пособия</t>
  </si>
  <si>
    <t>методические разработки</t>
  </si>
  <si>
    <t>Итого по направлению</t>
  </si>
  <si>
    <t>Всего учащихся</t>
  </si>
  <si>
    <t>физкультурно-спорт.</t>
  </si>
  <si>
    <t>соответ-ствие занимае-мой должнос-ти</t>
  </si>
  <si>
    <t>районные</t>
  </si>
  <si>
    <t>городские</t>
  </si>
  <si>
    <t>областные</t>
  </si>
  <si>
    <t>российские</t>
  </si>
  <si>
    <t xml:space="preserve">№4 Сведения о численности работников и внешних совместителей </t>
  </si>
  <si>
    <t>направленности программ</t>
  </si>
  <si>
    <t xml:space="preserve">общее количество </t>
  </si>
  <si>
    <t>количество разработанных методических материалов</t>
  </si>
  <si>
    <t>* лицензия с приложением, в котором прописаны адреса реализации общеобразовательных программ</t>
  </si>
  <si>
    <t xml:space="preserve">в таб. №№6, 6.3, 7, 8, 8.1: направления образовательной деятельности даны в соответствии с направленностями программ согласно Приказу Минобрнауки России от 29.08.2013 № 1008 </t>
  </si>
  <si>
    <t>Детей-мигрантов</t>
  </si>
  <si>
    <t>1.8</t>
  </si>
  <si>
    <t>Количество учащихся, обучающихся по программе</t>
  </si>
  <si>
    <t>3. Дата создания организации ________________</t>
  </si>
  <si>
    <t>Автор-составитель</t>
  </si>
  <si>
    <t>6.0</t>
  </si>
  <si>
    <t>№6.0  Перечень реализуемых дополнительных общеобразовательных программ в организации</t>
  </si>
  <si>
    <t>Перечень реализуемых дополнительных общеобразовательных программ в организации</t>
  </si>
  <si>
    <t>для реализации</t>
  </si>
  <si>
    <t>лицензия* на осуществление образовательной деятельности</t>
  </si>
  <si>
    <t>договор сетевого взаимодействия</t>
  </si>
  <si>
    <t>№7 Сведения об объединениях в организации</t>
  </si>
  <si>
    <t>количество объединений (групп) по направлениям</t>
  </si>
  <si>
    <t>Количество учащихся по направлениям</t>
  </si>
  <si>
    <t>месяц, год</t>
  </si>
  <si>
    <t>Награда, Ф.И. победителя*</t>
  </si>
  <si>
    <t>*</t>
  </si>
  <si>
    <t>Сведения об объединениях организации</t>
  </si>
  <si>
    <t>Программы инклюзивного образования</t>
  </si>
  <si>
    <t>Относительная величина, %</t>
  </si>
  <si>
    <t>2.3.</t>
  </si>
  <si>
    <t>Интегрированные</t>
  </si>
  <si>
    <t xml:space="preserve"> По виду</t>
  </si>
  <si>
    <t>По возрасту учащихся</t>
  </si>
  <si>
    <t>4.3.</t>
  </si>
  <si>
    <t>4.4.</t>
  </si>
  <si>
    <t>4.5.</t>
  </si>
  <si>
    <t>Разновозрастная</t>
  </si>
  <si>
    <t>Программы для разных категорий детей (кол-во):</t>
  </si>
  <si>
    <t>4.1</t>
  </si>
  <si>
    <t>№8 Сведения о численности учащихся в объединениях ОДО</t>
  </si>
  <si>
    <t>№8.1 Сведения о возрастном составе учащихся в объединениях и выпускниках ОДО</t>
  </si>
  <si>
    <t>в ОУО</t>
  </si>
  <si>
    <t>в ОДО</t>
  </si>
  <si>
    <t>Сведения о численности учащихся в объединениях ОДО</t>
  </si>
  <si>
    <t>Сведения о возрастном составе учащихся в объединениях и выпускниках ОДО</t>
  </si>
  <si>
    <t>Место реализации (ОДО, ДОУ, СОШ, СПО, вуз)</t>
  </si>
  <si>
    <t>Профессионально-ориентированная (да, нет)</t>
  </si>
  <si>
    <t xml:space="preserve">организации дополнительного образования </t>
  </si>
  <si>
    <t>* Сведения помещаются в справочнике адресов и телефонов ОДО Оренбургской области.</t>
  </si>
  <si>
    <t>Заполнять согласно Памятке по заполнению таблиц  Информационной карты ОДО</t>
  </si>
  <si>
    <t>Копировальный аппарат</t>
  </si>
  <si>
    <r>
      <t xml:space="preserve">из них: </t>
    </r>
    <r>
      <rPr>
        <sz val="9"/>
        <color indexed="10"/>
        <rFont val="Times New Roman"/>
        <family val="1"/>
      </rPr>
      <t>педагогов-психологов</t>
    </r>
  </si>
  <si>
    <t>Уровень мероприятия</t>
  </si>
  <si>
    <t xml:space="preserve">Всего </t>
  </si>
  <si>
    <t xml:space="preserve">Всего мероприятий </t>
  </si>
  <si>
    <t>Всего участников (детей)</t>
  </si>
  <si>
    <t>Всего победителей (детей)</t>
  </si>
  <si>
    <t>10.1</t>
  </si>
  <si>
    <t>12</t>
  </si>
  <si>
    <t>___________________________</t>
  </si>
  <si>
    <t>ФИО педагога</t>
  </si>
  <si>
    <r>
      <t xml:space="preserve">Форма организации </t>
    </r>
    <r>
      <rPr>
        <b/>
        <sz val="6"/>
        <rFont val="Times New Roman"/>
        <family val="1"/>
      </rPr>
      <t>(твор. объединение, студия, школа и др.)</t>
    </r>
  </si>
  <si>
    <r>
      <t>Где и когда педагог прошел обучение по данному направлению</t>
    </r>
    <r>
      <rPr>
        <b/>
        <sz val="6"/>
        <rFont val="Times New Roman"/>
        <family val="1"/>
      </rPr>
      <t xml:space="preserve"> (наименование курсов, год)</t>
    </r>
  </si>
  <si>
    <t xml:space="preserve">Количество учащихся по направлениям </t>
  </si>
  <si>
    <t>=I4/H4</t>
  </si>
  <si>
    <t xml:space="preserve"> №5 Сведения о методических материалах, разработанных в вашей организации в 2018 году</t>
  </si>
  <si>
    <t>Методические материалы, разработанные и утвержденные в ОДО в 2018 году</t>
  </si>
  <si>
    <t>Статьи пед. работников, опубликованные в средствах массовой информации в 2018 году</t>
  </si>
  <si>
    <r>
      <t xml:space="preserve">Информационная карта заполняется по состоянию </t>
    </r>
    <r>
      <rPr>
        <b/>
        <sz val="12"/>
        <rFont val="Times New Roman"/>
        <family val="1"/>
      </rPr>
      <t>на 01.01.2019 г.</t>
    </r>
  </si>
  <si>
    <t>Сведения о методических материалах, разработанных в вашей организации в 2018 году</t>
  </si>
  <si>
    <t>Сведения о различных категориях реализуемых дополнительных общеобразовательных программах в 2018 году</t>
  </si>
  <si>
    <t>Сведения о количестве дополнительных общеобразовательных программ, реализуемых на базе других образовательных организаций в 2018 году</t>
  </si>
  <si>
    <r>
      <t xml:space="preserve">Сведения об участии детских коллективов и индивидуальных участников в </t>
    </r>
    <r>
      <rPr>
        <sz val="10"/>
        <color indexed="10"/>
        <rFont val="Times New Roman"/>
        <family val="1"/>
      </rPr>
      <t xml:space="preserve">российских </t>
    </r>
    <r>
      <rPr>
        <sz val="10"/>
        <rFont val="Times New Roman"/>
        <family val="1"/>
      </rPr>
      <t>мероприятиях в 2018 году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(только в электронном варианте)</t>
    </r>
  </si>
  <si>
    <r>
      <t xml:space="preserve">Сведения об участии детских коллективов и индивидуальных участников в </t>
    </r>
    <r>
      <rPr>
        <sz val="10"/>
        <color indexed="10"/>
        <rFont val="Times New Roman"/>
        <family val="1"/>
      </rPr>
      <t>международных</t>
    </r>
    <r>
      <rPr>
        <sz val="10"/>
        <rFont val="Times New Roman"/>
        <family val="1"/>
      </rPr>
      <t xml:space="preserve"> мероприятиях в 2018 году </t>
    </r>
    <r>
      <rPr>
        <sz val="10"/>
        <color indexed="10"/>
        <rFont val="Times New Roman"/>
        <family val="1"/>
      </rPr>
      <t>(только в электронном варианте)</t>
    </r>
  </si>
  <si>
    <r>
      <t xml:space="preserve">Сводные данные о количестве участников и победителей (индивидуальные и коллективные) в мероприятиях разного уровня </t>
    </r>
    <r>
      <rPr>
        <sz val="10"/>
        <color indexed="10"/>
        <rFont val="Times New Roman"/>
        <family val="1"/>
      </rPr>
      <t>по направлениям образовательной деятельности</t>
    </r>
    <r>
      <rPr>
        <sz val="10"/>
        <rFont val="Times New Roman"/>
        <family val="1"/>
      </rPr>
      <t xml:space="preserve"> в 2018 году </t>
    </r>
  </si>
  <si>
    <t>Сведения о работе ОДО с классными руководителями в 2018 году</t>
  </si>
  <si>
    <t>Общее количество программ, реализуемых в 2018-2019 учебном году</t>
  </si>
  <si>
    <t>№6.2 Сведения о различных видах реализуемых дополнительных общеобразовательных программ в 2018 году</t>
  </si>
  <si>
    <t>№6.3 Сведения о количестве дополнительных общеобразовательных программ, реализуемых на базе других образовательных организаций в 2018 году</t>
  </si>
  <si>
    <t>2017-2018 уч. г.</t>
  </si>
  <si>
    <t>ноябрь 2018 г.</t>
  </si>
  <si>
    <r>
      <t xml:space="preserve">№9.1 Сведения об участии детских колективов и индивидуальных участников </t>
    </r>
    <r>
      <rPr>
        <b/>
        <sz val="12"/>
        <color indexed="10"/>
        <rFont val="Times New Roman"/>
        <family val="1"/>
      </rPr>
      <t>в российских</t>
    </r>
    <r>
      <rPr>
        <b/>
        <sz val="12"/>
        <rFont val="Times New Roman"/>
        <family val="1"/>
      </rPr>
      <t xml:space="preserve">  мероприятиях в 2018 году </t>
    </r>
  </si>
  <si>
    <r>
      <t xml:space="preserve">№9.2 Сведения об участии детских колективов и индивидуальных участников </t>
    </r>
    <r>
      <rPr>
        <b/>
        <sz val="12"/>
        <color indexed="10"/>
        <rFont val="Times New Roman"/>
        <family val="1"/>
      </rPr>
      <t>в международных</t>
    </r>
    <r>
      <rPr>
        <b/>
        <sz val="12"/>
        <rFont val="Times New Roman"/>
        <family val="1"/>
      </rPr>
      <t xml:space="preserve"> мероприятиях в 2018 году </t>
    </r>
  </si>
  <si>
    <t xml:space="preserve">№12 Сведения о работе ОДО с классными руководителями в 2018 году </t>
  </si>
  <si>
    <t>Российский и международный уровень</t>
  </si>
  <si>
    <t>Название мероприятия</t>
  </si>
  <si>
    <t>Место проведения, уровень</t>
  </si>
  <si>
    <t>Форма участия (очно, заочно, дистан.)</t>
  </si>
  <si>
    <t>Районный, городской и областной уровень</t>
  </si>
  <si>
    <r>
      <t xml:space="preserve">Кол-во активных участников </t>
    </r>
    <r>
      <rPr>
        <sz val="10"/>
        <rFont val="Times New Roman"/>
        <family val="1"/>
      </rPr>
      <t>(выступление, доклад, мастер-класс и т.д.)</t>
    </r>
  </si>
  <si>
    <t>Кол-во мероприятий</t>
  </si>
  <si>
    <t xml:space="preserve">Из них объединений, организованных на базе образовательных организаций </t>
  </si>
  <si>
    <t>10.2</t>
  </si>
  <si>
    <t>Должностное лицо, ответственное за заполнение информационной карты</t>
  </si>
  <si>
    <t>№4.1 Сведения об участии педагогических работников организации в методических и профессиональных мероприятиях разного уровня в 2018 году</t>
  </si>
  <si>
    <r>
      <t xml:space="preserve">Сведения об участии педагогических работников организации в методических и профессиональных мероприятиях разного уровня в 2018 году </t>
    </r>
    <r>
      <rPr>
        <sz val="10"/>
        <color indexed="10"/>
        <rFont val="Times New Roman"/>
        <family val="1"/>
      </rPr>
      <t>(только в электронном варианте)</t>
    </r>
  </si>
  <si>
    <r>
      <t xml:space="preserve">№10.2 Сводные данные о количестве участников и победителей (индивидуальные и коллективные) в мероприятиях разного уровня </t>
    </r>
    <r>
      <rPr>
        <b/>
        <sz val="12"/>
        <color indexed="10"/>
        <rFont val="Times New Roman"/>
        <family val="1"/>
      </rPr>
      <t>по направлениям образовательной деятельности</t>
    </r>
    <r>
      <rPr>
        <b/>
        <sz val="12"/>
        <rFont val="Times New Roman"/>
        <family val="1"/>
      </rPr>
      <t xml:space="preserve"> в 2018 году </t>
    </r>
  </si>
  <si>
    <r>
      <t xml:space="preserve">№10.1 Сводные данные об участии детских коллективов и индивидуальных участников в российских  и международных мероприятиях </t>
    </r>
    <r>
      <rPr>
        <b/>
        <sz val="12"/>
        <rFont val="Times New Roman"/>
        <family val="1"/>
      </rPr>
      <t xml:space="preserve">в 2018 году </t>
    </r>
  </si>
  <si>
    <r>
      <t xml:space="preserve">Сводные данные об участии детских коллективов и индивидуальных участников в российских  и международных мероприятиях </t>
    </r>
    <r>
      <rPr>
        <sz val="10"/>
        <rFont val="Times New Roman"/>
        <family val="1"/>
      </rPr>
      <t xml:space="preserve"> в 2018 году </t>
    </r>
  </si>
  <si>
    <t>Результат, Ф.И.О. победителя (при наличии)</t>
  </si>
  <si>
    <t xml:space="preserve"> имеют ученую степень</t>
  </si>
  <si>
    <t>началь-ное профессиональное</t>
  </si>
  <si>
    <t>Ордена и медали</t>
  </si>
  <si>
    <t>Почетные звания</t>
  </si>
  <si>
    <t>Почетная грамота Правительства Оренбургской обл.</t>
  </si>
  <si>
    <t>Благодарность Губернатора Оренбургской обл.</t>
  </si>
  <si>
    <t>Почетная грамота министерства образования Оренбургской обл.</t>
  </si>
  <si>
    <t>Благодарность министра Оренбургской обл.</t>
  </si>
  <si>
    <t>Благодарственное письмо министерства образования Оренбургской обл.</t>
  </si>
  <si>
    <t>Почетная грамота РУО (ГУО)</t>
  </si>
  <si>
    <t>Почетная грамота образ. организации</t>
  </si>
  <si>
    <r>
      <t xml:space="preserve"> из общей численности работников (из гр. 3) </t>
    </r>
    <r>
      <rPr>
        <b/>
        <sz val="8"/>
        <color indexed="10"/>
        <rFont val="Times New Roman"/>
        <family val="1"/>
      </rPr>
      <t>награжденные в отчетном году</t>
    </r>
  </si>
  <si>
    <t>Почетная грамота Министерства образования и науки РФ</t>
  </si>
  <si>
    <t>Благодарственное письмо Правительства Оренбургской обл.</t>
  </si>
  <si>
    <t>Муниципальное бюджетное учреждение дополнительного образования "Дом детского творчества"</t>
  </si>
  <si>
    <t>Оренбургская область, Красногвардейский район, с. Донское, ул. Советская, д. 103</t>
  </si>
  <si>
    <t>8 (35345) 3-12-08, 8 (35345)3-01-88</t>
  </si>
  <si>
    <t>8 (35345) 3-12-08</t>
  </si>
  <si>
    <t>krddt@yandex.ru</t>
  </si>
  <si>
    <t>1971 г.</t>
  </si>
  <si>
    <t>Агайдарова Галина Жеумбаевна</t>
  </si>
  <si>
    <t>539-п</t>
  </si>
  <si>
    <t>Администрация МО</t>
  </si>
  <si>
    <t>1888-1</t>
  </si>
  <si>
    <t>Министерство образования Оренбургской области</t>
  </si>
  <si>
    <t>Администрация МО Красногвардейский район (постановление № 212-п)</t>
  </si>
  <si>
    <t>18 апреля 2017</t>
  </si>
  <si>
    <t>15 декабря 2017</t>
  </si>
  <si>
    <t>8(35345) 3-12-08</t>
  </si>
  <si>
    <t>http://krasddt.ucoz.ru</t>
  </si>
  <si>
    <t xml:space="preserve">I областной конкурс «Методист года – 2018». </t>
  </si>
  <si>
    <t>участие</t>
  </si>
  <si>
    <t>очно</t>
  </si>
  <si>
    <t>диплом участника, Козлов Денис Владимирович</t>
  </si>
  <si>
    <t>Областной семинар «10 принципов позитивного родительства»</t>
  </si>
  <si>
    <t>г.Оренбург, ОДТДМ им. В.П. Поляничко, региональный</t>
  </si>
  <si>
    <t>с. Донское, МБУ ДО "Дом детского творчества", региональный</t>
  </si>
  <si>
    <t>Организация деятельности военно-патриотического клуба на базе образовательной организации</t>
  </si>
  <si>
    <t>г. Орнебург, региональный</t>
  </si>
  <si>
    <t>г. Оренбург, ДОЛ "Янтарь", региональный</t>
  </si>
  <si>
    <t>19.09-23.09.2018</t>
  </si>
  <si>
    <t>40-й областной туристический слет работников образования</t>
  </si>
  <si>
    <t xml:space="preserve">Первенство Приволжского федерального округа по спортивному туризму «Туриада-2018» </t>
  </si>
  <si>
    <t>16.05-19.05 2018 г.</t>
  </si>
  <si>
    <t>г. Хвалынск Саратовской области, межрегиональный</t>
  </si>
  <si>
    <t xml:space="preserve">Чемпионат области по спортивному туризму на лыжных дистанциях </t>
  </si>
  <si>
    <t>07.03-12.03.2018</t>
  </si>
  <si>
    <t>с. Ташла Тюльганского района Оренбургской области, региональный</t>
  </si>
  <si>
    <t xml:space="preserve">Областной веб-семинар по теме: «Современные аспекты обеспечения интернет-безопасности детей» </t>
  </si>
  <si>
    <t>г. Бузулук, региональный</t>
  </si>
  <si>
    <t>Семинар новых технологий работы с детьми и молодежью «МЕТОБУМ» </t>
  </si>
  <si>
    <t>12.02-13.02.2018</t>
  </si>
  <si>
    <t>г. Оренбург, региональный</t>
  </si>
  <si>
    <t>Областной семинар «Актуальные проблемы профилактики детского дорожно-транспортного травматизма: современные подходы и пути решения»</t>
  </si>
  <si>
    <t>Областной практико-ориентированный семинар «Особенности образовательного процесса дошкольных объединений в условиях организаций дополнительного образования»</t>
  </si>
  <si>
    <t>сертификат участника, региональный</t>
  </si>
  <si>
    <t xml:space="preserve">Областной веб-семинар «Изучение, использование и популяризация государственных символов России и символики Оренбургской области в образовательных учреждениях» </t>
  </si>
  <si>
    <t>г. Бузулук, ГБУДО «ООДТДМ им. В.П. Поляничко, зональный</t>
  </si>
  <si>
    <t>сертификат участника, зональный</t>
  </si>
  <si>
    <t>Муниципальный семинар "Лето - 2018. Цели. Задачи. Приоритеты".</t>
  </si>
  <si>
    <t>с. Плешвново, отдел образования администрации МО Красногврадейский район, муниципальный</t>
  </si>
  <si>
    <t>VII Всероссийский образовательный форум «Школа будущего»,  XXVI конференция «Проблемы и перспективы развития современного образования в России», Конкурс «100 лучших организаций дополнительного образования детей России»</t>
  </si>
  <si>
    <t>26.10-29.10.2018</t>
  </si>
  <si>
    <t>г. Санкт-Петербург, всероссийский</t>
  </si>
  <si>
    <t>заочно</t>
  </si>
  <si>
    <t>"Жаворонок"</t>
  </si>
  <si>
    <t>Башкирский фольклор</t>
  </si>
  <si>
    <t>"Веселинки"</t>
  </si>
  <si>
    <t>"Соленое тесто"</t>
  </si>
  <si>
    <t>"Волшебная нить"</t>
  </si>
  <si>
    <t>Юный дизайнер"</t>
  </si>
  <si>
    <t>Юный художник</t>
  </si>
  <si>
    <t>"Мастерская чудес.Изразец"</t>
  </si>
  <si>
    <t>"Флористика"</t>
  </si>
  <si>
    <t>"Чудеса своими руками"</t>
  </si>
  <si>
    <t>"Бусинка"</t>
  </si>
  <si>
    <t>"Квиллинг, квиллинг, декупаж"</t>
  </si>
  <si>
    <t>Театр моды "Школа принцесс"</t>
  </si>
  <si>
    <t>"Школа принцесс ДПИ"</t>
  </si>
  <si>
    <t>Детский театр костюма "Виктория"</t>
  </si>
  <si>
    <t>Детский театр костюма "Волшебный сундучок"</t>
  </si>
  <si>
    <t>Детский театр "Улыбка"</t>
  </si>
  <si>
    <t>Детский театр "Почемучка"</t>
  </si>
  <si>
    <t>Детский театр "Буратино"</t>
  </si>
  <si>
    <t>"Хореография"</t>
  </si>
  <si>
    <t>"Ритмика"</t>
  </si>
  <si>
    <t>"Бальные танцы"</t>
  </si>
  <si>
    <t>Бахтиярова Земфира Рамазановна</t>
  </si>
  <si>
    <t>Давлетова Равиля Амировна</t>
  </si>
  <si>
    <t>Шишкина Л.Г., Р.Р., Шкуринская М.В., Ядрышникова М.В., Трубникова В.А., Эзау Е.В.</t>
  </si>
  <si>
    <t>Манякова Татьяна Владимировна</t>
  </si>
  <si>
    <t>Шарова Надежда Александровна</t>
  </si>
  <si>
    <t>Панова Наталья Алексеевна</t>
  </si>
  <si>
    <t>Сунагатуллина Татьяна Александровна</t>
  </si>
  <si>
    <t>Юртаева Елена Сергеевна</t>
  </si>
  <si>
    <t>Луценко Ольга Викторовна</t>
  </si>
  <si>
    <t>Настич Лариса Павловна</t>
  </si>
  <si>
    <t>Сабирова Хальфия Мухаметшиновна</t>
  </si>
  <si>
    <t>Соколова Неля Анатольевна</t>
  </si>
  <si>
    <t>Колташенко Ирина Васильевна</t>
  </si>
  <si>
    <t>Фризен Розия Рифатовна</t>
  </si>
  <si>
    <t>Летов Андрей Иванович</t>
  </si>
  <si>
    <t>разновозрастная</t>
  </si>
  <si>
    <t>1-4 класс</t>
  </si>
  <si>
    <t>1-2 класс</t>
  </si>
  <si>
    <t>4-7 лет</t>
  </si>
  <si>
    <t>художественная</t>
  </si>
  <si>
    <t>Филиал "Пролетарский"</t>
  </si>
  <si>
    <t>МБУК ЦБКС"</t>
  </si>
  <si>
    <t>МБУК ЦБКС", МБУ ДО "ДДТ"</t>
  </si>
  <si>
    <t>филиал "Токский", МБУ ДО "ДДТ"</t>
  </si>
  <si>
    <t>Филиал "Подольский"</t>
  </si>
  <si>
    <t>МБУ ДО "ДДТ"</t>
  </si>
  <si>
    <t>Филиал "Подольский детский сад", МБУ ДО "ДДТ"</t>
  </si>
  <si>
    <t>МБОУ "Красногардейская гимназия"</t>
  </si>
  <si>
    <t>МБУК "ЦБКС"</t>
  </si>
  <si>
    <t>МБУ ДО"ДДТ"</t>
  </si>
  <si>
    <t>Филиал "Петровский"</t>
  </si>
  <si>
    <t>МБОУ "КСОШ №1"</t>
  </si>
  <si>
    <t>Филиал "Кинзельский"</t>
  </si>
  <si>
    <t>нет</t>
  </si>
  <si>
    <t>да</t>
  </si>
  <si>
    <t>"Судомоделирование"</t>
  </si>
  <si>
    <t>"НТМ"</t>
  </si>
  <si>
    <t>Хозиахметов Талгат Анварович</t>
  </si>
  <si>
    <t>Бондарук Любовь Михайловна</t>
  </si>
  <si>
    <t>Мичкаева Галина Викторовна</t>
  </si>
  <si>
    <t>Штельмах Анастасия Николаевна</t>
  </si>
  <si>
    <t>Воронцова Людмила Александровна</t>
  </si>
  <si>
    <t>Васильев Олег Алексеевич</t>
  </si>
  <si>
    <t>Панин Петр Васильевич</t>
  </si>
  <si>
    <t>1-4 кл</t>
  </si>
  <si>
    <t>13-16 лет</t>
  </si>
  <si>
    <t>техническая</t>
  </si>
  <si>
    <t>МБОУ  "Красногвардейская гимназия", филиал Пролетарский,Токский</t>
  </si>
  <si>
    <t>МБОУ "Красногвардейская гимназия", филиал "Подольский"</t>
  </si>
  <si>
    <t>Филиал "Пушкинский"</t>
  </si>
  <si>
    <t>Филиал "Ивановский"</t>
  </si>
  <si>
    <t>Филиал "Староникольский"</t>
  </si>
  <si>
    <t>МБОУ "КСОШ № 1"</t>
  </si>
  <si>
    <t>"Юные судьи туристских соревнований"</t>
  </si>
  <si>
    <t>"Велотуризм"</t>
  </si>
  <si>
    <t>"Школа безопасности"</t>
  </si>
  <si>
    <t>"Спортивный туризм"</t>
  </si>
  <si>
    <t>"Краеведение"</t>
  </si>
  <si>
    <t>"Краеведение.Школа юного музейщика"</t>
  </si>
  <si>
    <t>"Активисты музейного дела"</t>
  </si>
  <si>
    <t>Козлов Денис Владимирович,</t>
  </si>
  <si>
    <t xml:space="preserve"> Каскинов Раиф Зинатович</t>
  </si>
  <si>
    <t>Райманова Эльфира Шарифулловна</t>
  </si>
  <si>
    <t>Шенцов Сергей Васильевич</t>
  </si>
  <si>
    <t>Джелилова Осана Викторовна</t>
  </si>
  <si>
    <t>Абитаев Радмир Ильгизарович</t>
  </si>
  <si>
    <t>Крекотина Ольга Николаевна</t>
  </si>
  <si>
    <t>Бояркина Тамара Геннадиевна</t>
  </si>
  <si>
    <t>Полонец Николай Викторович</t>
  </si>
  <si>
    <t xml:space="preserve"> Пастухова Светлана Викторовна</t>
  </si>
  <si>
    <t>Реймер Элла Эдуардовна</t>
  </si>
  <si>
    <t>1-4 кл; 5-9 кл</t>
  </si>
  <si>
    <t>начальная</t>
  </si>
  <si>
    <t>Филиал "Яшкинский",</t>
  </si>
  <si>
    <t xml:space="preserve"> Филиал "ООШ им.Даута Юлтыя"</t>
  </si>
  <si>
    <t>МБОУ "Красногвардейская гимназия"</t>
  </si>
  <si>
    <t>МБОУ "КСОШ № 1 "</t>
  </si>
  <si>
    <t>МБОУ "КСОШ № 1 ", Филиал "Староюлдашевский "</t>
  </si>
  <si>
    <t>Пушкинский</t>
  </si>
  <si>
    <t>Пролетарский</t>
  </si>
  <si>
    <t>Филиал "Залесовский"</t>
  </si>
  <si>
    <t>Филиал "Залесовский", филиал "Ивановский"</t>
  </si>
  <si>
    <t>Филиал"Преображенский"</t>
  </si>
  <si>
    <t>Филиал "Свердловский"</t>
  </si>
  <si>
    <t>туристско-краеведческая</t>
  </si>
  <si>
    <t>военно-патриотический клуб "Гранит"</t>
  </si>
  <si>
    <t>военно-патриотический клуб "Витязь"</t>
  </si>
  <si>
    <t>военно-патриотический клуб "Троя"</t>
  </si>
  <si>
    <t>Дискуссионный клуб "Точка зрения"</t>
  </si>
  <si>
    <t>Шуркеев Утар Мухтарович</t>
  </si>
  <si>
    <t>Долгих Алексей Сергеевич</t>
  </si>
  <si>
    <t>Якимов Сергей Николаевич</t>
  </si>
  <si>
    <t>Кучаев Рамиль Ишмухамметович</t>
  </si>
  <si>
    <t>Горшкова Евгения Алексаедровна</t>
  </si>
  <si>
    <t>Вощенков Геннадий Викторович</t>
  </si>
  <si>
    <t>Дерябина Надежда Евгеньевна</t>
  </si>
  <si>
    <t>Хуснутдинова Римма Раисовна</t>
  </si>
  <si>
    <t>Торбина Татьяна Петровна</t>
  </si>
  <si>
    <t>Наимова Вера Анатольевна</t>
  </si>
  <si>
    <t>Лаврентьева Галина Васильевна</t>
  </si>
  <si>
    <t>Бахтиярова Зульфия Гафаровна</t>
  </si>
  <si>
    <t>Самойлова Татьяна Ивановна</t>
  </si>
  <si>
    <t>8-10 кл</t>
  </si>
  <si>
    <t>13-15</t>
  </si>
  <si>
    <t>9-11 лет</t>
  </si>
  <si>
    <t>5-9 кл</t>
  </si>
  <si>
    <t>11-15 лет</t>
  </si>
  <si>
    <t>7-9 кл., 10-11 кл.</t>
  </si>
  <si>
    <t>13-15 лет</t>
  </si>
  <si>
    <t>адрес МБОУ "КСОШ №1"</t>
  </si>
  <si>
    <t>адрес МБОУ "Красногвардейская гимназия"</t>
  </si>
  <si>
    <t>филиал Токский</t>
  </si>
  <si>
    <t>филиал Подольский</t>
  </si>
  <si>
    <t>филиал Пушкинский</t>
  </si>
  <si>
    <t>Филиал Подольский</t>
  </si>
  <si>
    <t>Филиал Яшкинский</t>
  </si>
  <si>
    <t>МБУДО "ДДТ"</t>
  </si>
  <si>
    <t>филиал Ивановская</t>
  </si>
  <si>
    <t>филиал Нижнекристальский</t>
  </si>
  <si>
    <t>филиал "Новоюласинский"</t>
  </si>
  <si>
    <t>социально-педагогическая</t>
  </si>
  <si>
    <t>"Общая физическая подготовка"</t>
  </si>
  <si>
    <t>Шахматы</t>
  </si>
  <si>
    <t>Исанбитова Айгуль Самигулловна</t>
  </si>
  <si>
    <t>Диденко Роза Фанзилевна</t>
  </si>
  <si>
    <t>физкультурно-спортивная</t>
  </si>
  <si>
    <t>Филиал "Новоюласинский"</t>
  </si>
  <si>
    <t>Филиал "Преображенский"</t>
  </si>
  <si>
    <t>"Азбука природы"</t>
  </si>
  <si>
    <t>"Юный эколог"</t>
  </si>
  <si>
    <t>"Экология и химия"</t>
  </si>
  <si>
    <t>"Математика старшекласснику и абитуриенту"</t>
  </si>
  <si>
    <t>Толкачева Инна Сергеевна</t>
  </si>
  <si>
    <t>Классен Светлана Викторовна</t>
  </si>
  <si>
    <t>7-10 лет</t>
  </si>
  <si>
    <t>естественнонаучная</t>
  </si>
  <si>
    <t>филиал "Подольский"</t>
  </si>
  <si>
    <t>13-17 лет</t>
  </si>
  <si>
    <t>16-18 лет</t>
  </si>
  <si>
    <t>10-15 лет</t>
  </si>
  <si>
    <t>"Смотрю на мир глазами художника"</t>
  </si>
  <si>
    <t>"ИЗО"</t>
  </si>
  <si>
    <t>"ИЗО" (Школа Принцесс)</t>
  </si>
  <si>
    <t>"Юный программист"</t>
  </si>
  <si>
    <t>"Робототехника"</t>
  </si>
  <si>
    <t>"Юные туристы-спасатели"</t>
  </si>
  <si>
    <t>военно-патриотический клуб "Юные армейцы"</t>
  </si>
  <si>
    <t>"Юные инспекторы дорожного движения"</t>
  </si>
  <si>
    <t>"Юные пожарные -спасатели"</t>
  </si>
  <si>
    <t>"Юные казаки"</t>
  </si>
  <si>
    <t>"Клуб любителей истории и обществознания"</t>
  </si>
  <si>
    <t>"Школа вожатского мастерства"</t>
  </si>
  <si>
    <t>"Детство без границ"</t>
  </si>
  <si>
    <t>"Проектная деятельность школьников"</t>
  </si>
  <si>
    <t>"Веселый счет"</t>
  </si>
  <si>
    <t>"АБВГдейка"</t>
  </si>
  <si>
    <t>"Окружающий мир"</t>
  </si>
  <si>
    <t>"В гостях у сказки"</t>
  </si>
  <si>
    <t>"Шахматы"</t>
  </si>
  <si>
    <t>"Ладья" (шахматы)</t>
  </si>
  <si>
    <t>16-17 лет</t>
  </si>
  <si>
    <t>15-16 лет</t>
  </si>
  <si>
    <t>Лаурет конкурса, Агайдарова Галина Жеумбаевна</t>
  </si>
  <si>
    <t>05.08-10-.08.2018</t>
  </si>
  <si>
    <t>Конный поход 3-ей категории сложности по территории республики Башкортостан</t>
  </si>
  <si>
    <t>респ. Башкортостан, г. Белорецк, муниципальный (по инициативе ОО "Федерация спортивного туризма Красногврадейского района")</t>
  </si>
  <si>
    <t>"Дискуссионный клуб "Клио" (клуб любителей истории и обществознания)</t>
  </si>
  <si>
    <t>Центр развития молодёжи г.Екатеренбург, «Формирование универсальных действий. Современные образовательные  технологии», 2016 г.</t>
  </si>
  <si>
    <t>28 августа 2018 г.</t>
  </si>
  <si>
    <t>творческое объеднение</t>
  </si>
  <si>
    <t>"Золотые ручки"</t>
  </si>
  <si>
    <t>Никитина Альфия Байбулатовна</t>
  </si>
  <si>
    <t>7-12 лет</t>
  </si>
  <si>
    <t>МБОУ "Красногварадейская СОШ №1"</t>
  </si>
  <si>
    <t>"Практическая грамматика"</t>
  </si>
  <si>
    <t>Ильясова Гульмира Ахмаровна</t>
  </si>
  <si>
    <t>МБОУ "Красногврадейская гимназия"</t>
  </si>
  <si>
    <t>Образцовый детский хореографический коллектив "Веселинки"</t>
  </si>
  <si>
    <t>Шишкина Людмила Георгиевна</t>
  </si>
  <si>
    <t xml:space="preserve">Консультации по организации и проведению конкурсов: районного конкурса детских социальных проектов  "Я-гражданин России", открытого районного фестиваля детского и юношеского творчества "Зажги свою звезду!"; праздничной программы "Россия начинается с тебя!", районного туристск слета, открытый районный турнир школьных команд КВН  и т.д.  </t>
  </si>
  <si>
    <t>старший методист</t>
  </si>
  <si>
    <t>?</t>
  </si>
  <si>
    <t>военно-патриотический клуб "Спарта"</t>
  </si>
  <si>
    <t>391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</si>
</sst>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%"/>
    <numFmt numFmtId="177" formatCode="[$€-2]\ ###,000_);[Red]\([$€-2]\ ###,000\)"/>
  </numFmts>
  <fonts count="8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color indexed="10"/>
      <name val="Times New Roman Cyr"/>
      <family val="1"/>
    </font>
    <font>
      <b/>
      <sz val="12"/>
      <color indexed="10"/>
      <name val="Times New Roman"/>
      <family val="1"/>
    </font>
    <font>
      <b/>
      <sz val="6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6"/>
      <name val="Times New Roman"/>
      <family val="1"/>
    </font>
    <font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 Cyr"/>
      <family val="0"/>
    </font>
    <font>
      <b/>
      <sz val="9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i/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2"/>
      <color rgb="FFFF0000"/>
      <name val="Times New Roman Cyr"/>
      <family val="0"/>
    </font>
    <font>
      <b/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7" fillId="0" borderId="0" xfId="54" applyFont="1" applyAlignment="1">
      <alignment horizontal="center"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49" fontId="9" fillId="0" borderId="0" xfId="0" applyNumberFormat="1" applyFont="1" applyAlignment="1">
      <alignment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9" fillId="0" borderId="12" xfId="0" applyFont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12" fillId="0" borderId="14" xfId="0" applyFont="1" applyBorder="1" applyAlignment="1">
      <alignment vertical="top" wrapText="1"/>
    </xf>
    <xf numFmtId="0" fontId="18" fillId="0" borderId="0" xfId="54" applyFont="1" applyAlignment="1">
      <alignment horizontal="center" vertical="center"/>
      <protection/>
    </xf>
    <xf numFmtId="0" fontId="18" fillId="0" borderId="0" xfId="54" applyFont="1" applyAlignment="1">
      <alignment vertical="center"/>
      <protection/>
    </xf>
    <xf numFmtId="0" fontId="18" fillId="0" borderId="0" xfId="54" applyFont="1" applyBorder="1" applyAlignment="1">
      <alignment horizontal="center" vertical="center"/>
      <protection/>
    </xf>
    <xf numFmtId="0" fontId="11" fillId="0" borderId="12" xfId="54" applyFont="1" applyFill="1" applyBorder="1" applyAlignment="1">
      <alignment horizontal="justify" vertical="center" wrapText="1"/>
      <protection/>
    </xf>
    <xf numFmtId="16" fontId="11" fillId="0" borderId="12" xfId="54" applyNumberFormat="1" applyFont="1" applyFill="1" applyBorder="1" applyAlignment="1">
      <alignment horizontal="justify" vertical="center" wrapText="1"/>
      <protection/>
    </xf>
    <xf numFmtId="0" fontId="9" fillId="0" borderId="12" xfId="54" applyFont="1" applyFill="1" applyBorder="1" applyAlignment="1">
      <alignment horizontal="justify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0" fontId="11" fillId="0" borderId="14" xfId="54" applyFont="1" applyFill="1" applyBorder="1" applyAlignment="1">
      <alignment horizontal="justify" vertical="center" wrapText="1"/>
      <protection/>
    </xf>
    <xf numFmtId="0" fontId="9" fillId="0" borderId="14" xfId="54" applyFont="1" applyFill="1" applyBorder="1" applyAlignment="1">
      <alignment horizontal="justify" vertical="center" wrapText="1"/>
      <protection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3" fillId="0" borderId="0" xfId="0" applyFont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0" fillId="0" borderId="0" xfId="0" applyFont="1" applyBorder="1" applyAlignment="1">
      <alignment horizontal="center"/>
    </xf>
    <xf numFmtId="0" fontId="17" fillId="33" borderId="12" xfId="54" applyFont="1" applyFill="1" applyBorder="1" applyAlignment="1">
      <alignment horizontal="center" vertical="center" wrapText="1"/>
      <protection/>
    </xf>
    <xf numFmtId="0" fontId="11" fillId="34" borderId="12" xfId="54" applyFont="1" applyFill="1" applyBorder="1" applyAlignment="1">
      <alignment horizontal="justify" vertical="center" wrapText="1"/>
      <protection/>
    </xf>
    <xf numFmtId="0" fontId="9" fillId="34" borderId="12" xfId="54" applyFont="1" applyFill="1" applyBorder="1" applyAlignment="1">
      <alignment horizontal="center" vertical="center" wrapText="1"/>
      <protection/>
    </xf>
    <xf numFmtId="0" fontId="11" fillId="34" borderId="0" xfId="54" applyFont="1" applyFill="1" applyAlignment="1">
      <alignment horizontal="center" vertical="center"/>
      <protection/>
    </xf>
    <xf numFmtId="172" fontId="11" fillId="34" borderId="12" xfId="54" applyNumberFormat="1" applyFont="1" applyFill="1" applyBorder="1" applyAlignment="1">
      <alignment horizontal="center" vertical="center"/>
      <protection/>
    </xf>
    <xf numFmtId="0" fontId="9" fillId="34" borderId="12" xfId="54" applyFont="1" applyFill="1" applyBorder="1" applyAlignment="1">
      <alignment horizontal="center" vertical="center"/>
      <protection/>
    </xf>
    <xf numFmtId="0" fontId="11" fillId="34" borderId="12" xfId="54" applyFont="1" applyFill="1" applyBorder="1" applyAlignment="1">
      <alignment horizontal="center" vertical="center"/>
      <protection/>
    </xf>
    <xf numFmtId="0" fontId="11" fillId="34" borderId="12" xfId="54" applyFont="1" applyFill="1" applyBorder="1" applyAlignment="1">
      <alignment horizontal="left" vertical="center" wrapText="1"/>
      <protection/>
    </xf>
    <xf numFmtId="0" fontId="11" fillId="34" borderId="14" xfId="54" applyFont="1" applyFill="1" applyBorder="1" applyAlignment="1">
      <alignment horizontal="justify" vertical="center" wrapText="1"/>
      <protection/>
    </xf>
    <xf numFmtId="0" fontId="11" fillId="33" borderId="15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34" borderId="13" xfId="0" applyFont="1" applyFill="1" applyBorder="1" applyAlignment="1">
      <alignment vertical="top" wrapText="1"/>
    </xf>
    <xf numFmtId="0" fontId="14" fillId="34" borderId="12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0" fontId="13" fillId="34" borderId="12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23" fillId="0" borderId="12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23" fillId="0" borderId="12" xfId="0" applyFont="1" applyBorder="1" applyAlignment="1">
      <alignment horizontal="left" vertical="top" wrapText="1" indent="1"/>
    </xf>
    <xf numFmtId="0" fontId="12" fillId="0" borderId="0" xfId="0" applyFont="1" applyAlignment="1">
      <alignment vertical="center" wrapText="1"/>
    </xf>
    <xf numFmtId="0" fontId="11" fillId="34" borderId="12" xfId="0" applyFont="1" applyFill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7" fillId="0" borderId="0" xfId="0" applyFont="1" applyFill="1" applyAlignment="1">
      <alignment/>
    </xf>
    <xf numFmtId="0" fontId="9" fillId="0" borderId="0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9" fontId="11" fillId="0" borderId="12" xfId="0" applyNumberFormat="1" applyFont="1" applyFill="1" applyBorder="1" applyAlignment="1">
      <alignment horizontal="center"/>
    </xf>
    <xf numFmtId="176" fontId="11" fillId="0" borderId="12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 wrapText="1"/>
    </xf>
    <xf numFmtId="1" fontId="11" fillId="34" borderId="18" xfId="0" applyNumberFormat="1" applyFont="1" applyFill="1" applyBorder="1" applyAlignment="1">
      <alignment horizontal="center" vertical="center" wrapText="1"/>
    </xf>
    <xf numFmtId="9" fontId="11" fillId="34" borderId="18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9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vertical="center" wrapText="1"/>
    </xf>
    <xf numFmtId="0" fontId="14" fillId="34" borderId="12" xfId="0" applyFont="1" applyFill="1" applyBorder="1" applyAlignment="1">
      <alignment vertical="center" wrapText="1"/>
    </xf>
    <xf numFmtId="9" fontId="9" fillId="34" borderId="18" xfId="0" applyNumberFormat="1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9" fontId="9" fillId="0" borderId="18" xfId="0" applyNumberFormat="1" applyFont="1" applyBorder="1" applyAlignment="1">
      <alignment horizontal="center" vertical="top" wrapText="1"/>
    </xf>
    <xf numFmtId="9" fontId="9" fillId="34" borderId="18" xfId="0" applyNumberFormat="1" applyFont="1" applyFill="1" applyBorder="1" applyAlignment="1">
      <alignment horizontal="center" vertical="top" wrapText="1"/>
    </xf>
    <xf numFmtId="9" fontId="9" fillId="34" borderId="12" xfId="0" applyNumberFormat="1" applyFont="1" applyFill="1" applyBorder="1" applyAlignment="1">
      <alignment horizontal="center" vertical="top" wrapText="1"/>
    </xf>
    <xf numFmtId="9" fontId="9" fillId="0" borderId="12" xfId="0" applyNumberFormat="1" applyFont="1" applyBorder="1" applyAlignment="1">
      <alignment horizontal="center" vertical="top" wrapText="1"/>
    </xf>
    <xf numFmtId="49" fontId="11" fillId="35" borderId="12" xfId="0" applyNumberFormat="1" applyFont="1" applyFill="1" applyBorder="1" applyAlignment="1">
      <alignment horizontal="left" vertical="center" wrapText="1"/>
    </xf>
    <xf numFmtId="0" fontId="11" fillId="35" borderId="13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9" fontId="9" fillId="35" borderId="18" xfId="0" applyNumberFormat="1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vertical="center" wrapText="1"/>
    </xf>
    <xf numFmtId="49" fontId="11" fillId="34" borderId="12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9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49" fontId="11" fillId="36" borderId="12" xfId="0" applyNumberFormat="1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9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12" fillId="34" borderId="12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9" fillId="33" borderId="16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textRotation="90" wrapText="1"/>
    </xf>
    <xf numFmtId="49" fontId="3" fillId="0" borderId="0" xfId="0" applyNumberFormat="1" applyFont="1" applyFill="1" applyBorder="1" applyAlignment="1">
      <alignment/>
    </xf>
    <xf numFmtId="0" fontId="12" fillId="37" borderId="12" xfId="0" applyFont="1" applyFill="1" applyBorder="1" applyAlignment="1">
      <alignment horizontal="center" vertical="top" wrapText="1"/>
    </xf>
    <xf numFmtId="9" fontId="11" fillId="34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6" fontId="11" fillId="37" borderId="12" xfId="54" applyNumberFormat="1" applyFont="1" applyFill="1" applyBorder="1" applyAlignment="1">
      <alignment horizontal="justify" vertical="center" wrapText="1"/>
      <protection/>
    </xf>
    <xf numFmtId="0" fontId="9" fillId="37" borderId="12" xfId="54" applyFont="1" applyFill="1" applyBorder="1" applyAlignment="1">
      <alignment horizontal="center" vertical="center"/>
      <protection/>
    </xf>
    <xf numFmtId="16" fontId="11" fillId="0" borderId="12" xfId="54" applyNumberFormat="1" applyFont="1" applyFill="1" applyBorder="1" applyAlignment="1">
      <alignment horizontal="center" vertical="center"/>
      <protection/>
    </xf>
    <xf numFmtId="0" fontId="11" fillId="37" borderId="12" xfId="54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vertical="top" wrapText="1"/>
    </xf>
    <xf numFmtId="0" fontId="80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1" fillId="0" borderId="0" xfId="0" applyFont="1" applyAlignment="1">
      <alignment/>
    </xf>
    <xf numFmtId="0" fontId="11" fillId="33" borderId="16" xfId="0" applyFont="1" applyFill="1" applyBorder="1" applyAlignment="1">
      <alignment horizontal="center" vertical="center" textRotation="90" wrapText="1"/>
    </xf>
    <xf numFmtId="0" fontId="9" fillId="0" borderId="12" xfId="0" applyFont="1" applyBorder="1" applyAlignment="1">
      <alignment vertical="center"/>
    </xf>
    <xf numFmtId="0" fontId="9" fillId="0" borderId="1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0" fontId="12" fillId="15" borderId="1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1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10" fillId="0" borderId="12" xfId="54" applyFont="1" applyFill="1" applyBorder="1" applyAlignment="1">
      <alignment horizontal="justify" vertical="center" wrapText="1"/>
      <protection/>
    </xf>
    <xf numFmtId="0" fontId="17" fillId="33" borderId="12" xfId="54" applyFont="1" applyFill="1" applyBorder="1" applyAlignment="1">
      <alignment horizontal="center" vertical="center" textRotation="90" wrapText="1"/>
      <protection/>
    </xf>
    <xf numFmtId="0" fontId="10" fillId="38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11" fillId="38" borderId="12" xfId="0" applyFont="1" applyFill="1" applyBorder="1" applyAlignment="1">
      <alignment horizontal="center" vertical="center" textRotation="90" wrapText="1"/>
    </xf>
    <xf numFmtId="1" fontId="12" fillId="0" borderId="12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 wrapText="1"/>
    </xf>
    <xf numFmtId="176" fontId="26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17" fillId="0" borderId="0" xfId="54" applyFont="1" applyFill="1" applyBorder="1" applyAlignment="1">
      <alignment horizontal="center" vertical="center" textRotation="90" wrapText="1"/>
      <protection/>
    </xf>
    <xf numFmtId="0" fontId="17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0" fillId="0" borderId="0" xfId="54" applyFont="1" applyFill="1" applyBorder="1" applyAlignment="1">
      <alignment horizontal="justify" vertical="center" wrapText="1"/>
      <protection/>
    </xf>
    <xf numFmtId="0" fontId="11" fillId="33" borderId="12" xfId="54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176" fontId="11" fillId="34" borderId="12" xfId="0" applyNumberFormat="1" applyFont="1" applyFill="1" applyBorder="1" applyAlignment="1">
      <alignment horizontal="center"/>
    </xf>
    <xf numFmtId="0" fontId="11" fillId="0" borderId="12" xfId="54" applyFont="1" applyFill="1" applyBorder="1" applyAlignment="1">
      <alignment horizontal="center" vertical="center" wrapText="1"/>
      <protection/>
    </xf>
    <xf numFmtId="16" fontId="7" fillId="0" borderId="0" xfId="54" applyNumberFormat="1" applyFont="1">
      <alignment/>
      <protection/>
    </xf>
    <xf numFmtId="172" fontId="17" fillId="0" borderId="12" xfId="54" applyNumberFormat="1" applyFont="1" applyFill="1" applyBorder="1" applyAlignment="1">
      <alignment horizontal="left"/>
      <protection/>
    </xf>
    <xf numFmtId="176" fontId="9" fillId="0" borderId="12" xfId="54" applyNumberFormat="1" applyFont="1" applyFill="1" applyBorder="1" applyAlignment="1">
      <alignment horizontal="center" vertical="center"/>
      <protection/>
    </xf>
    <xf numFmtId="176" fontId="11" fillId="0" borderId="12" xfId="54" applyNumberFormat="1" applyFont="1" applyFill="1" applyBorder="1" applyAlignment="1">
      <alignment horizontal="center" vertical="center"/>
      <protection/>
    </xf>
    <xf numFmtId="0" fontId="17" fillId="0" borderId="12" xfId="0" applyFont="1" applyFill="1" applyBorder="1" applyAlignment="1">
      <alignment horizontal="center" vertical="center" wrapText="1"/>
    </xf>
    <xf numFmtId="0" fontId="82" fillId="0" borderId="12" xfId="0" applyFont="1" applyBorder="1" applyAlignment="1">
      <alignment horizontal="left" vertical="top" wrapText="1" indent="1"/>
    </xf>
    <xf numFmtId="0" fontId="17" fillId="0" borderId="12" xfId="0" applyFont="1" applyBorder="1" applyAlignment="1">
      <alignment horizontal="center" vertical="center" textRotation="90" wrapText="1"/>
    </xf>
    <xf numFmtId="0" fontId="9" fillId="38" borderId="12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textRotation="90" wrapText="1"/>
    </xf>
    <xf numFmtId="49" fontId="8" fillId="0" borderId="12" xfId="0" applyNumberFormat="1" applyFont="1" applyFill="1" applyBorder="1" applyAlignment="1">
      <alignment textRotation="90" wrapText="1"/>
    </xf>
    <xf numFmtId="49" fontId="4" fillId="0" borderId="12" xfId="0" applyNumberFormat="1" applyFont="1" applyFill="1" applyBorder="1" applyAlignment="1">
      <alignment horizontal="center" wrapText="1"/>
    </xf>
    <xf numFmtId="0" fontId="11" fillId="39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10" fillId="36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3" fillId="0" borderId="12" xfId="0" applyFont="1" applyBorder="1" applyAlignment="1">
      <alignment horizontal="left" vertical="center" wrapText="1"/>
    </xf>
    <xf numFmtId="0" fontId="82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32" fillId="0" borderId="12" xfId="0" applyFont="1" applyFill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14" fontId="9" fillId="0" borderId="12" xfId="0" applyNumberFormat="1" applyFont="1" applyBorder="1" applyAlignment="1">
      <alignment vertical="top" wrapText="1"/>
    </xf>
    <xf numFmtId="14" fontId="9" fillId="0" borderId="12" xfId="0" applyNumberFormat="1" applyFont="1" applyBorder="1" applyAlignment="1">
      <alignment vertical="center" wrapText="1"/>
    </xf>
    <xf numFmtId="0" fontId="1" fillId="0" borderId="0" xfId="42" applyAlignment="1" applyProtection="1">
      <alignment/>
      <protection/>
    </xf>
    <xf numFmtId="0" fontId="1" fillId="0" borderId="12" xfId="42" applyBorder="1" applyAlignment="1" applyProtection="1">
      <alignment/>
      <protection/>
    </xf>
    <xf numFmtId="0" fontId="10" fillId="40" borderId="12" xfId="0" applyFont="1" applyFill="1" applyBorder="1" applyAlignment="1">
      <alignment horizontal="center" vertical="center"/>
    </xf>
    <xf numFmtId="14" fontId="12" fillId="0" borderId="0" xfId="0" applyNumberFormat="1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41" borderId="0" xfId="0" applyFill="1" applyAlignment="1">
      <alignment/>
    </xf>
    <xf numFmtId="0" fontId="12" fillId="41" borderId="0" xfId="0" applyFon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35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wrapText="1"/>
    </xf>
    <xf numFmtId="0" fontId="35" fillId="0" borderId="12" xfId="0" applyFont="1" applyBorder="1" applyAlignment="1">
      <alignment horizontal="center" vertical="center" wrapText="1"/>
    </xf>
    <xf numFmtId="0" fontId="0" fillId="40" borderId="0" xfId="0" applyFill="1" applyAlignment="1">
      <alignment/>
    </xf>
    <xf numFmtId="0" fontId="5" fillId="0" borderId="12" xfId="0" applyFont="1" applyBorder="1" applyAlignment="1">
      <alignment vertical="top"/>
    </xf>
    <xf numFmtId="0" fontId="80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83" fillId="0" borderId="12" xfId="0" applyFont="1" applyBorder="1" applyAlignment="1">
      <alignment horizontal="center" vertical="top" wrapText="1"/>
    </xf>
    <xf numFmtId="0" fontId="84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85" fillId="0" borderId="12" xfId="0" applyFont="1" applyBorder="1" applyAlignment="1">
      <alignment horizontal="left" vertical="center" wrapText="1"/>
    </xf>
    <xf numFmtId="0" fontId="85" fillId="0" borderId="12" xfId="0" applyFont="1" applyBorder="1" applyAlignment="1">
      <alignment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0" fontId="12" fillId="40" borderId="12" xfId="0" applyFont="1" applyFill="1" applyBorder="1" applyAlignment="1">
      <alignment horizontal="left" vertical="center" wrapText="1"/>
    </xf>
    <xf numFmtId="0" fontId="12" fillId="40" borderId="12" xfId="0" applyFont="1" applyFill="1" applyBorder="1" applyAlignment="1">
      <alignment vertical="center" wrapText="1"/>
    </xf>
    <xf numFmtId="0" fontId="12" fillId="40" borderId="12" xfId="0" applyFont="1" applyFill="1" applyBorder="1" applyAlignment="1">
      <alignment horizontal="center" vertical="center" wrapText="1"/>
    </xf>
    <xf numFmtId="0" fontId="0" fillId="40" borderId="12" xfId="0" applyFill="1" applyBorder="1" applyAlignment="1">
      <alignment/>
    </xf>
    <xf numFmtId="0" fontId="36" fillId="0" borderId="0" xfId="0" applyFont="1" applyAlignment="1">
      <alignment/>
    </xf>
    <xf numFmtId="0" fontId="84" fillId="41" borderId="0" xfId="0" applyFont="1" applyFill="1" applyAlignment="1">
      <alignment/>
    </xf>
    <xf numFmtId="0" fontId="12" fillId="41" borderId="12" xfId="0" applyFont="1" applyFill="1" applyBorder="1" applyAlignment="1">
      <alignment/>
    </xf>
    <xf numFmtId="0" fontId="12" fillId="41" borderId="12" xfId="0" applyFont="1" applyFill="1" applyBorder="1" applyAlignment="1">
      <alignment horizontal="left" vertical="center" wrapText="1"/>
    </xf>
    <xf numFmtId="0" fontId="12" fillId="41" borderId="12" xfId="0" applyFont="1" applyFill="1" applyBorder="1" applyAlignment="1">
      <alignment vertical="center" wrapText="1"/>
    </xf>
    <xf numFmtId="0" fontId="12" fillId="41" borderId="12" xfId="0" applyFont="1" applyFill="1" applyBorder="1" applyAlignment="1">
      <alignment horizontal="right" vertical="center" wrapText="1"/>
    </xf>
    <xf numFmtId="0" fontId="12" fillId="41" borderId="12" xfId="0" applyFont="1" applyFill="1" applyBorder="1" applyAlignment="1">
      <alignment horizontal="center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right" vertical="center" wrapText="1"/>
    </xf>
    <xf numFmtId="0" fontId="0" fillId="41" borderId="12" xfId="0" applyFill="1" applyBorder="1" applyAlignment="1">
      <alignment/>
    </xf>
    <xf numFmtId="0" fontId="12" fillId="41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/>
    </xf>
    <xf numFmtId="0" fontId="85" fillId="0" borderId="12" xfId="0" applyFont="1" applyFill="1" applyBorder="1" applyAlignment="1">
      <alignment horizontal="left" vertical="center" wrapText="1"/>
    </xf>
    <xf numFmtId="0" fontId="84" fillId="41" borderId="12" xfId="0" applyFont="1" applyFill="1" applyBorder="1" applyAlignment="1">
      <alignment/>
    </xf>
    <xf numFmtId="0" fontId="85" fillId="41" borderId="12" xfId="0" applyFont="1" applyFill="1" applyBorder="1" applyAlignment="1">
      <alignment horizontal="left" vertical="center" wrapText="1"/>
    </xf>
    <xf numFmtId="0" fontId="85" fillId="41" borderId="12" xfId="0" applyFont="1" applyFill="1" applyBorder="1" applyAlignment="1">
      <alignment horizontal="center" vertical="center" wrapText="1"/>
    </xf>
    <xf numFmtId="0" fontId="85" fillId="41" borderId="12" xfId="0" applyFont="1" applyFill="1" applyBorder="1" applyAlignment="1">
      <alignment horizontal="center" vertical="center"/>
    </xf>
    <xf numFmtId="0" fontId="85" fillId="41" borderId="12" xfId="0" applyFont="1" applyFill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/>
    </xf>
    <xf numFmtId="0" fontId="12" fillId="41" borderId="12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6" fontId="4" fillId="0" borderId="1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33" borderId="16" xfId="54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center" vertical="center" wrapText="1"/>
      <protection/>
    </xf>
    <xf numFmtId="0" fontId="11" fillId="33" borderId="16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26" fillId="0" borderId="0" xfId="54" applyFont="1" applyAlignment="1">
      <alignment horizontal="center" vertical="center"/>
      <protection/>
    </xf>
    <xf numFmtId="0" fontId="11" fillId="33" borderId="14" xfId="54" applyFont="1" applyFill="1" applyBorder="1" applyAlignment="1">
      <alignment horizontal="center" vertical="center"/>
      <protection/>
    </xf>
    <xf numFmtId="0" fontId="11" fillId="33" borderId="19" xfId="54" applyFont="1" applyFill="1" applyBorder="1" applyAlignment="1">
      <alignment horizontal="center" vertical="center"/>
      <protection/>
    </xf>
    <xf numFmtId="0" fontId="11" fillId="33" borderId="15" xfId="54" applyFont="1" applyFill="1" applyBorder="1" applyAlignment="1">
      <alignment horizontal="center" vertical="center"/>
      <protection/>
    </xf>
    <xf numFmtId="0" fontId="10" fillId="0" borderId="0" xfId="54" applyFont="1" applyAlignment="1">
      <alignment horizontal="center" vertical="center" wrapText="1"/>
      <protection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1" fillId="42" borderId="14" xfId="54" applyFont="1" applyFill="1" applyBorder="1" applyAlignment="1">
      <alignment horizontal="center" vertical="center"/>
      <protection/>
    </xf>
    <xf numFmtId="0" fontId="11" fillId="42" borderId="19" xfId="54" applyFont="1" applyFill="1" applyBorder="1" applyAlignment="1">
      <alignment horizontal="center" vertical="center"/>
      <protection/>
    </xf>
    <xf numFmtId="0" fontId="11" fillId="42" borderId="15" xfId="54" applyFont="1" applyFill="1" applyBorder="1" applyAlignment="1">
      <alignment horizontal="center" vertical="center"/>
      <protection/>
    </xf>
    <xf numFmtId="0" fontId="11" fillId="0" borderId="1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49" fontId="19" fillId="0" borderId="13" xfId="0" applyNumberFormat="1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top" wrapText="1"/>
    </xf>
    <xf numFmtId="49" fontId="11" fillId="33" borderId="12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 textRotation="90" wrapText="1"/>
    </xf>
    <xf numFmtId="0" fontId="11" fillId="33" borderId="12" xfId="0" applyFont="1" applyFill="1" applyBorder="1" applyAlignment="1">
      <alignment horizontal="center" textRotation="90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1" fillId="39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 wrapText="1"/>
    </xf>
    <xf numFmtId="0" fontId="17" fillId="33" borderId="12" xfId="54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Общие сведения (бланк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581025</xdr:colOff>
      <xdr:row>14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7150" y="38100"/>
          <a:ext cx="701040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</a:rPr>
            <a:t>Карта сдается в печатном и электронном виде 
</a:t>
          </a:r>
          <a:r>
            <a:rPr lang="en-US" cap="none" sz="1000" b="1" i="0" u="none" baseline="0">
              <a:solidFill>
                <a:srgbClr val="000000"/>
              </a:solidFill>
            </a:rPr>
            <a:t>Многопрофильные ОДО 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по адресу: 460000, г. Оренбург, ул. Советская, 41, 
</a:t>
          </a:r>
          <a:r>
            <a:rPr lang="en-US" cap="none" sz="1000" b="1" i="1" u="none" baseline="0">
              <a:solidFill>
                <a:srgbClr val="000000"/>
              </a:solidFill>
            </a:rPr>
            <a:t>ООДТДМ им. В.П. Поляничко,</a:t>
          </a:r>
          <a:r>
            <a:rPr lang="en-US" cap="none" sz="1000" b="0" i="1" u="none" baseline="0">
              <a:solidFill>
                <a:srgbClr val="000000"/>
              </a:solidFill>
            </a:rPr>
            <a:t> НПЛ "Поиск", к. 205.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43-51-22; </a:t>
          </a:r>
          <a:r>
            <a:rPr lang="en-US" cap="none" sz="1000" b="0" i="1" u="none" baseline="0">
              <a:solidFill>
                <a:srgbClr val="000000"/>
              </a:solidFill>
            </a:rPr>
            <a:t>E-mail: bugrova-stat@mail.ru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Бугрова Татьяна Анатольевна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Однопрофильные ОДО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(по адресу: 460036, г. Оренбург, ул. Восточная,15, </a:t>
          </a:r>
          <a:r>
            <a:rPr lang="en-US" cap="none" sz="1000" b="1" i="1" u="none" baseline="0">
              <a:solidFill>
                <a:srgbClr val="000000"/>
              </a:solidFill>
            </a:rPr>
            <a:t>ООДЮМЦ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</a:t>
          </a:r>
          <a:r>
            <a:rPr lang="en-US" cap="none" sz="1000" b="0" i="1" u="none" baseline="0">
              <a:solidFill>
                <a:srgbClr val="000000"/>
              </a:solidFill>
            </a:rPr>
            <a:t>44-64-56;</a:t>
          </a:r>
          <a:r>
            <a:rPr lang="en-US" cap="none" sz="1000" b="0" i="1" u="none" baseline="0">
              <a:solidFill>
                <a:srgbClr val="000000"/>
              </a:solidFill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</a:rPr>
            <a:t>E-mail: oren-ecol.inf@yandex.ru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Бакунович Елена Георгиевна
</a:t>
          </a:r>
          <a:r>
            <a:rPr lang="en-US" cap="none" sz="1000" b="0" i="1" u="none" baseline="0">
              <a:solidFill>
                <a:srgbClr val="000000"/>
              </a:solidFill>
            </a:rPr>
            <a:t>по адресу: 460000, г. Оренбург, ул. Постникова, 26, </a:t>
          </a:r>
          <a:r>
            <a:rPr lang="en-US" cap="none" sz="1000" b="1" i="1" u="none" baseline="0">
              <a:solidFill>
                <a:srgbClr val="000000"/>
              </a:solidFill>
            </a:rPr>
            <a:t>ООДЮСШ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Телефон (3532) 77-39-52; </a:t>
          </a:r>
          <a:r>
            <a:rPr lang="en-US" cap="none" sz="1000" b="0" i="1" u="none" baseline="0">
              <a:solidFill>
                <a:srgbClr val="000000"/>
              </a:solidFill>
            </a:rPr>
            <a:t>E-mail: osdushor@yandex.ru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координатор: Величко Евгений Николаевич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1</xdr:col>
      <xdr:colOff>781050</xdr:colOff>
      <xdr:row>3</xdr:row>
      <xdr:rowOff>114300</xdr:rowOff>
    </xdr:to>
    <xdr:sp>
      <xdr:nvSpPr>
        <xdr:cNvPr id="1" name="Oval 1"/>
        <xdr:cNvSpPr>
          <a:spLocks/>
        </xdr:cNvSpPr>
      </xdr:nvSpPr>
      <xdr:spPr>
        <a:xfrm>
          <a:off x="352425" y="161925"/>
          <a:ext cx="7620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990600</xdr:colOff>
      <xdr:row>1</xdr:row>
      <xdr:rowOff>133350</xdr:rowOff>
    </xdr:from>
    <xdr:to>
      <xdr:col>1</xdr:col>
      <xdr:colOff>2438400</xdr:colOff>
      <xdr:row>3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23975" y="295275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Шифр учреждения</a:t>
          </a:r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1</xdr:col>
      <xdr:colOff>781050</xdr:colOff>
      <xdr:row>3</xdr:row>
      <xdr:rowOff>114300</xdr:rowOff>
    </xdr:to>
    <xdr:sp>
      <xdr:nvSpPr>
        <xdr:cNvPr id="3" name="Oval 1"/>
        <xdr:cNvSpPr>
          <a:spLocks/>
        </xdr:cNvSpPr>
      </xdr:nvSpPr>
      <xdr:spPr>
        <a:xfrm>
          <a:off x="352425" y="161925"/>
          <a:ext cx="7620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990600</xdr:colOff>
      <xdr:row>1</xdr:row>
      <xdr:rowOff>133350</xdr:rowOff>
    </xdr:from>
    <xdr:to>
      <xdr:col>1</xdr:col>
      <xdr:colOff>2438400</xdr:colOff>
      <xdr:row>3</xdr:row>
      <xdr:rowOff>19050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323975" y="295275"/>
          <a:ext cx="1447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Шифр учреждения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rddt@yandex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6">
      <selection activeCell="B50" sqref="B50"/>
    </sheetView>
  </sheetViews>
  <sheetFormatPr defaultColWidth="9.00390625" defaultRowHeight="12.75"/>
  <cols>
    <col min="1" max="1" width="4.375" style="0" customWidth="1"/>
    <col min="2" max="2" width="80.75390625" style="0" customWidth="1"/>
    <col min="3" max="3" width="8.25390625" style="0" customWidth="1"/>
  </cols>
  <sheetData>
    <row r="1" spans="1:3" ht="15.75">
      <c r="A1" s="311" t="s">
        <v>220</v>
      </c>
      <c r="B1" s="311"/>
      <c r="C1" s="311"/>
    </row>
    <row r="2" spans="1:3" ht="12.75">
      <c r="A2" s="20"/>
      <c r="B2" s="20"/>
      <c r="C2" s="20"/>
    </row>
    <row r="3" spans="1:3" ht="12.75">
      <c r="A3" s="20"/>
      <c r="B3" s="20"/>
      <c r="C3" s="20"/>
    </row>
    <row r="4" spans="1:3" ht="12.75">
      <c r="A4" s="20"/>
      <c r="B4" s="20"/>
      <c r="C4" s="20"/>
    </row>
    <row r="5" spans="1:3" ht="10.5" customHeight="1">
      <c r="A5" s="20"/>
      <c r="B5" s="20"/>
      <c r="C5" s="20"/>
    </row>
    <row r="6" spans="1:3" ht="12.75">
      <c r="A6" s="20"/>
      <c r="B6" s="20"/>
      <c r="C6" s="20"/>
    </row>
    <row r="7" spans="1:3" s="2" customFormat="1" ht="12.75">
      <c r="A7" s="20"/>
      <c r="B7" s="20"/>
      <c r="C7" s="20"/>
    </row>
    <row r="8" spans="1:3" s="2" customFormat="1" ht="12.75">
      <c r="A8" s="20"/>
      <c r="B8" s="20"/>
      <c r="C8" s="20"/>
    </row>
    <row r="9" spans="1:3" s="2" customFormat="1" ht="12.75">
      <c r="A9" s="20"/>
      <c r="B9" s="20"/>
      <c r="C9" s="20"/>
    </row>
    <row r="10" spans="1:3" s="2" customFormat="1" ht="12.75">
      <c r="A10" s="20"/>
      <c r="B10" s="20"/>
      <c r="C10" s="20"/>
    </row>
    <row r="11" spans="1:3" s="2" customFormat="1" ht="12.75">
      <c r="A11" s="20"/>
      <c r="B11" s="20"/>
      <c r="C11" s="20"/>
    </row>
    <row r="12" spans="1:3" s="2" customFormat="1" ht="12.75">
      <c r="A12" s="20"/>
      <c r="B12" s="20"/>
      <c r="C12" s="20"/>
    </row>
    <row r="13" spans="1:3" s="2" customFormat="1" ht="12.75">
      <c r="A13" s="20"/>
      <c r="B13" s="20"/>
      <c r="C13" s="20"/>
    </row>
    <row r="14" spans="1:3" s="2" customFormat="1" ht="12.75">
      <c r="A14" s="20"/>
      <c r="B14" s="20"/>
      <c r="C14" s="20"/>
    </row>
    <row r="15" spans="1:3" s="2" customFormat="1" ht="12.75">
      <c r="A15" s="20"/>
      <c r="B15" s="20"/>
      <c r="C15" s="20"/>
    </row>
    <row r="16" spans="1:3" s="2" customFormat="1" ht="15.75">
      <c r="A16" s="314" t="s">
        <v>399</v>
      </c>
      <c r="B16" s="314"/>
      <c r="C16" s="314"/>
    </row>
    <row r="17" spans="1:3" s="2" customFormat="1" ht="15.75">
      <c r="A17" s="165"/>
      <c r="B17" s="165"/>
      <c r="C17" s="165"/>
    </row>
    <row r="18" spans="1:3" s="2" customFormat="1" ht="13.5">
      <c r="A18" s="312" t="s">
        <v>276</v>
      </c>
      <c r="B18" s="312"/>
      <c r="C18" s="312"/>
    </row>
    <row r="19" spans="1:3" s="2" customFormat="1" ht="24" customHeight="1">
      <c r="A19" s="316" t="s">
        <v>339</v>
      </c>
      <c r="B19" s="316"/>
      <c r="C19" s="316"/>
    </row>
    <row r="20" spans="1:3" s="2" customFormat="1" ht="31.5" customHeight="1">
      <c r="A20" s="315" t="s">
        <v>265</v>
      </c>
      <c r="B20" s="315"/>
      <c r="C20" s="315"/>
    </row>
    <row r="21" spans="1:3" s="2" customFormat="1" ht="19.5">
      <c r="A21" s="28" t="s">
        <v>0</v>
      </c>
      <c r="B21" s="28" t="s">
        <v>88</v>
      </c>
      <c r="C21" s="164" t="s">
        <v>89</v>
      </c>
    </row>
    <row r="22" spans="1:3" s="2" customFormat="1" ht="13.5" customHeight="1">
      <c r="A22" s="51">
        <v>1</v>
      </c>
      <c r="B22" s="52" t="s">
        <v>305</v>
      </c>
      <c r="C22" s="48"/>
    </row>
    <row r="23" spans="1:3" s="2" customFormat="1" ht="13.5" customHeight="1">
      <c r="A23" s="51">
        <v>2</v>
      </c>
      <c r="B23" s="52" t="s">
        <v>307</v>
      </c>
      <c r="C23" s="48"/>
    </row>
    <row r="24" spans="1:3" s="2" customFormat="1" ht="13.5" customHeight="1">
      <c r="A24" s="51">
        <v>3</v>
      </c>
      <c r="B24" s="52" t="s">
        <v>90</v>
      </c>
      <c r="C24" s="48"/>
    </row>
    <row r="25" spans="1:3" s="2" customFormat="1" ht="13.5" customHeight="1">
      <c r="A25" s="51">
        <v>4</v>
      </c>
      <c r="B25" s="52" t="s">
        <v>195</v>
      </c>
      <c r="C25" s="48"/>
    </row>
    <row r="26" spans="1:3" s="2" customFormat="1" ht="25.5">
      <c r="A26" s="99" t="s">
        <v>369</v>
      </c>
      <c r="B26" s="52" t="s">
        <v>426</v>
      </c>
      <c r="C26" s="48"/>
    </row>
    <row r="27" spans="1:3" s="2" customFormat="1" ht="15.75">
      <c r="A27" s="51">
        <v>5</v>
      </c>
      <c r="B27" s="52" t="s">
        <v>400</v>
      </c>
      <c r="C27" s="48"/>
    </row>
    <row r="28" spans="1:3" s="2" customFormat="1" ht="13.5" customHeight="1">
      <c r="A28" s="51">
        <v>6</v>
      </c>
      <c r="B28" s="52" t="s">
        <v>266</v>
      </c>
      <c r="C28" s="48"/>
    </row>
    <row r="29" spans="1:3" s="2" customFormat="1" ht="13.5" customHeight="1">
      <c r="A29" s="51" t="s">
        <v>345</v>
      </c>
      <c r="B29" s="52" t="s">
        <v>347</v>
      </c>
      <c r="C29" s="48"/>
    </row>
    <row r="30" spans="1:3" s="2" customFormat="1" ht="25.5">
      <c r="A30" s="99" t="s">
        <v>242</v>
      </c>
      <c r="B30" s="52" t="s">
        <v>267</v>
      </c>
      <c r="C30" s="48"/>
    </row>
    <row r="31" spans="1:3" s="2" customFormat="1" ht="25.5">
      <c r="A31" s="99" t="s">
        <v>243</v>
      </c>
      <c r="B31" s="52" t="s">
        <v>401</v>
      </c>
      <c r="C31" s="48"/>
    </row>
    <row r="32" spans="1:3" s="2" customFormat="1" ht="25.5" customHeight="1">
      <c r="A32" s="99" t="s">
        <v>248</v>
      </c>
      <c r="B32" s="52" t="s">
        <v>402</v>
      </c>
      <c r="C32" s="48"/>
    </row>
    <row r="33" spans="1:3" s="2" customFormat="1" ht="15.75">
      <c r="A33" s="186">
        <v>7</v>
      </c>
      <c r="B33" s="52" t="s">
        <v>357</v>
      </c>
      <c r="C33" s="48"/>
    </row>
    <row r="34" spans="1:3" s="2" customFormat="1" ht="13.5" customHeight="1">
      <c r="A34" s="161">
        <v>8</v>
      </c>
      <c r="B34" s="52" t="s">
        <v>374</v>
      </c>
      <c r="C34" s="48"/>
    </row>
    <row r="35" spans="1:3" s="2" customFormat="1" ht="15.75">
      <c r="A35" s="99" t="s">
        <v>200</v>
      </c>
      <c r="B35" s="52" t="s">
        <v>375</v>
      </c>
      <c r="C35" s="48"/>
    </row>
    <row r="36" spans="1:3" s="2" customFormat="1" ht="13.5" customHeight="1">
      <c r="A36" s="99" t="s">
        <v>201</v>
      </c>
      <c r="B36" s="52" t="s">
        <v>252</v>
      </c>
      <c r="C36" s="48"/>
    </row>
    <row r="37" spans="1:3" s="2" customFormat="1" ht="25.5">
      <c r="A37" s="99" t="s">
        <v>308</v>
      </c>
      <c r="B37" s="52" t="s">
        <v>403</v>
      </c>
      <c r="C37" s="48"/>
    </row>
    <row r="38" spans="1:3" s="2" customFormat="1" ht="27.75" customHeight="1">
      <c r="A38" s="99" t="s">
        <v>309</v>
      </c>
      <c r="B38" s="52" t="s">
        <v>404</v>
      </c>
      <c r="C38" s="48"/>
    </row>
    <row r="39" spans="1:3" s="2" customFormat="1" ht="27.75" customHeight="1">
      <c r="A39" s="99" t="s">
        <v>388</v>
      </c>
      <c r="B39" s="226" t="s">
        <v>429</v>
      </c>
      <c r="C39" s="48"/>
    </row>
    <row r="40" spans="1:3" s="2" customFormat="1" ht="27" customHeight="1">
      <c r="A40" s="99" t="s">
        <v>423</v>
      </c>
      <c r="B40" s="226" t="s">
        <v>405</v>
      </c>
      <c r="C40" s="48"/>
    </row>
    <row r="41" spans="1:3" s="2" customFormat="1" ht="13.5" customHeight="1">
      <c r="A41" s="186">
        <v>11</v>
      </c>
      <c r="B41" s="53" t="s">
        <v>105</v>
      </c>
      <c r="C41" s="49"/>
    </row>
    <row r="42" spans="1:3" s="2" customFormat="1" ht="15.75">
      <c r="A42" s="99" t="s">
        <v>389</v>
      </c>
      <c r="B42" s="54" t="s">
        <v>406</v>
      </c>
      <c r="C42" s="50"/>
    </row>
    <row r="43" spans="1:3" s="2" customFormat="1" ht="12.75">
      <c r="A43" s="313"/>
      <c r="B43" s="313"/>
      <c r="C43" s="313"/>
    </row>
  </sheetData>
  <sheetProtection/>
  <mergeCells count="6">
    <mergeCell ref="A1:C1"/>
    <mergeCell ref="A18:C18"/>
    <mergeCell ref="A43:C43"/>
    <mergeCell ref="A16:C16"/>
    <mergeCell ref="A20:C20"/>
    <mergeCell ref="A19:C19"/>
  </mergeCells>
  <printOptions/>
  <pageMargins left="0.5905511811023623" right="0.3937007874015748" top="0.3937007874015748" bottom="0.1968503937007874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S11" sqref="S11"/>
    </sheetView>
  </sheetViews>
  <sheetFormatPr defaultColWidth="9.00390625" defaultRowHeight="12.75"/>
  <cols>
    <col min="1" max="1" width="14.625" style="0" bestFit="1" customWidth="1"/>
    <col min="2" max="2" width="6.875" style="0" bestFit="1" customWidth="1"/>
    <col min="3" max="3" width="12.75390625" style="0" bestFit="1" customWidth="1"/>
    <col min="4" max="4" width="6.875" style="0" bestFit="1" customWidth="1"/>
    <col min="5" max="5" width="12.00390625" style="0" customWidth="1"/>
    <col min="6" max="6" width="6.875" style="0" bestFit="1" customWidth="1"/>
    <col min="7" max="7" width="15.375" style="0" customWidth="1"/>
    <col min="8" max="8" width="6.875" style="0" bestFit="1" customWidth="1"/>
    <col min="9" max="9" width="13.375" style="0" customWidth="1"/>
    <col min="10" max="10" width="6.875" style="0" bestFit="1" customWidth="1"/>
  </cols>
  <sheetData>
    <row r="1" spans="1:10" ht="30" customHeight="1">
      <c r="A1" s="352" t="s">
        <v>408</v>
      </c>
      <c r="B1" s="352"/>
      <c r="C1" s="352"/>
      <c r="D1" s="352"/>
      <c r="E1" s="352"/>
      <c r="F1" s="352"/>
      <c r="G1" s="352"/>
      <c r="H1" s="352"/>
      <c r="I1" s="352"/>
      <c r="J1" s="352"/>
    </row>
    <row r="3" spans="1:10" ht="15" customHeight="1">
      <c r="A3" s="375" t="s">
        <v>368</v>
      </c>
      <c r="B3" s="376"/>
      <c r="C3" s="376"/>
      <c r="D3" s="376"/>
      <c r="E3" s="376"/>
      <c r="F3" s="377"/>
      <c r="G3" s="373" t="s">
        <v>285</v>
      </c>
      <c r="H3" s="373" t="s">
        <v>284</v>
      </c>
      <c r="I3" s="373" t="s">
        <v>358</v>
      </c>
      <c r="J3" s="373" t="s">
        <v>284</v>
      </c>
    </row>
    <row r="4" spans="1:10" ht="42">
      <c r="A4" s="180" t="s">
        <v>221</v>
      </c>
      <c r="B4" s="180" t="s">
        <v>284</v>
      </c>
      <c r="C4" s="180" t="s">
        <v>222</v>
      </c>
      <c r="D4" s="180" t="s">
        <v>284</v>
      </c>
      <c r="E4" s="180" t="s">
        <v>223</v>
      </c>
      <c r="F4" s="180" t="s">
        <v>284</v>
      </c>
      <c r="G4" s="374"/>
      <c r="H4" s="374"/>
      <c r="I4" s="374"/>
      <c r="J4" s="374"/>
    </row>
    <row r="5" spans="1:10" ht="21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</row>
  </sheetData>
  <sheetProtection/>
  <mergeCells count="6">
    <mergeCell ref="A1:J1"/>
    <mergeCell ref="G3:G4"/>
    <mergeCell ref="I3:I4"/>
    <mergeCell ref="A3:F3"/>
    <mergeCell ref="J3:J4"/>
    <mergeCell ref="H3:H4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P29" sqref="O29:P29"/>
    </sheetView>
  </sheetViews>
  <sheetFormatPr defaultColWidth="9.00390625" defaultRowHeight="12.75"/>
  <cols>
    <col min="1" max="1" width="15.375" style="0" customWidth="1"/>
    <col min="2" max="2" width="9.875" style="0" customWidth="1"/>
    <col min="3" max="3" width="8.125" style="0" customWidth="1"/>
    <col min="4" max="4" width="9.625" style="0" customWidth="1"/>
    <col min="5" max="5" width="10.25390625" style="0" customWidth="1"/>
    <col min="6" max="7" width="10.75390625" style="0" customWidth="1"/>
    <col min="8" max="8" width="10.875" style="0" customWidth="1"/>
  </cols>
  <sheetData>
    <row r="1" spans="1:9" ht="30" customHeight="1">
      <c r="A1" s="378" t="s">
        <v>409</v>
      </c>
      <c r="B1" s="378"/>
      <c r="C1" s="378"/>
      <c r="D1" s="378"/>
      <c r="E1" s="378"/>
      <c r="F1" s="378"/>
      <c r="G1" s="378"/>
      <c r="H1" s="378"/>
      <c r="I1" s="178"/>
    </row>
    <row r="2" spans="1:9" ht="15.75">
      <c r="A2" s="212"/>
      <c r="B2" s="213"/>
      <c r="C2" s="213"/>
      <c r="D2" s="213"/>
      <c r="E2" s="213"/>
      <c r="F2" s="213"/>
      <c r="G2" s="213"/>
      <c r="H2" s="178"/>
      <c r="I2" s="178"/>
    </row>
    <row r="3" spans="1:8" ht="12.75" customHeight="1">
      <c r="A3" s="382" t="s">
        <v>348</v>
      </c>
      <c r="B3" s="379" t="s">
        <v>335</v>
      </c>
      <c r="C3" s="380"/>
      <c r="D3" s="380"/>
      <c r="E3" s="380"/>
      <c r="F3" s="380"/>
      <c r="G3" s="381"/>
      <c r="H3" s="359" t="s">
        <v>336</v>
      </c>
    </row>
    <row r="4" spans="1:8" ht="38.25" customHeight="1">
      <c r="A4" s="383"/>
      <c r="B4" s="211" t="s">
        <v>271</v>
      </c>
      <c r="C4" s="211" t="s">
        <v>78</v>
      </c>
      <c r="D4" s="211" t="s">
        <v>262</v>
      </c>
      <c r="E4" s="211" t="s">
        <v>12</v>
      </c>
      <c r="F4" s="211" t="s">
        <v>13</v>
      </c>
      <c r="G4" s="211" t="s">
        <v>79</v>
      </c>
      <c r="H4" s="360"/>
    </row>
    <row r="5" spans="1:8" ht="58.5" customHeight="1">
      <c r="A5" s="112" t="s">
        <v>349</v>
      </c>
      <c r="B5" s="216"/>
      <c r="C5" s="216"/>
      <c r="D5" s="216"/>
      <c r="E5" s="216"/>
      <c r="F5" s="216"/>
      <c r="G5" s="216"/>
      <c r="H5" s="214">
        <f>B5+C5+D5+E5+F5+G5</f>
        <v>0</v>
      </c>
    </row>
    <row r="6" spans="1:8" ht="25.5">
      <c r="A6" s="112" t="s">
        <v>350</v>
      </c>
      <c r="B6" s="51"/>
      <c r="C6" s="51"/>
      <c r="D6" s="51"/>
      <c r="E6" s="51"/>
      <c r="F6" s="51"/>
      <c r="G6" s="51"/>
      <c r="H6" s="214">
        <f>B6+C6+D6+E6+F6+G6</f>
        <v>0</v>
      </c>
    </row>
    <row r="7" spans="1:8" ht="12.75">
      <c r="A7" s="112" t="s">
        <v>215</v>
      </c>
      <c r="B7" s="29">
        <f aca="true" t="shared" si="0" ref="B7:H7">SUM(B5:B6)</f>
        <v>0</v>
      </c>
      <c r="C7" s="29">
        <f t="shared" si="0"/>
        <v>0</v>
      </c>
      <c r="D7" s="29">
        <f t="shared" si="0"/>
        <v>0</v>
      </c>
      <c r="E7" s="29">
        <f t="shared" si="0"/>
        <v>0</v>
      </c>
      <c r="F7" s="29">
        <f t="shared" si="0"/>
        <v>0</v>
      </c>
      <c r="G7" s="29">
        <f t="shared" si="0"/>
        <v>0</v>
      </c>
      <c r="H7" s="29">
        <f t="shared" si="0"/>
        <v>0</v>
      </c>
    </row>
    <row r="9" spans="1:8" ht="12.75">
      <c r="A9" s="384" t="s">
        <v>338</v>
      </c>
      <c r="B9" s="384"/>
      <c r="C9" s="384"/>
      <c r="D9" s="384"/>
      <c r="E9" s="384"/>
      <c r="F9" s="384"/>
      <c r="G9" s="384"/>
      <c r="H9" s="384"/>
    </row>
  </sheetData>
  <sheetProtection/>
  <mergeCells count="5">
    <mergeCell ref="H3:H4"/>
    <mergeCell ref="A1:H1"/>
    <mergeCell ref="B3:G3"/>
    <mergeCell ref="A3:A4"/>
    <mergeCell ref="A9:H9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5" sqref="I5"/>
    </sheetView>
  </sheetViews>
  <sheetFormatPr defaultColWidth="8.875" defaultRowHeight="12.75"/>
  <cols>
    <col min="1" max="1" width="25.25390625" style="2" customWidth="1"/>
    <col min="2" max="8" width="8.75390625" style="2" customWidth="1"/>
    <col min="9" max="16384" width="8.875" style="2" customWidth="1"/>
  </cols>
  <sheetData>
    <row r="1" spans="1:9" ht="18" customHeight="1">
      <c r="A1" s="389" t="s">
        <v>351</v>
      </c>
      <c r="B1" s="389"/>
      <c r="C1" s="389"/>
      <c r="D1" s="389"/>
      <c r="E1" s="389"/>
      <c r="F1" s="389"/>
      <c r="G1" s="389"/>
      <c r="H1" s="389"/>
      <c r="I1" s="389"/>
    </row>
    <row r="2" spans="1:8" ht="12.75">
      <c r="A2" s="21"/>
      <c r="B2" s="21"/>
      <c r="C2" s="21"/>
      <c r="D2" s="21"/>
      <c r="E2" s="21"/>
      <c r="F2" s="21"/>
      <c r="G2" s="21"/>
      <c r="H2" s="21"/>
    </row>
    <row r="3" spans="1:9" ht="93" customHeight="1">
      <c r="A3" s="386" t="s">
        <v>352</v>
      </c>
      <c r="B3" s="166" t="s">
        <v>263</v>
      </c>
      <c r="C3" s="166" t="s">
        <v>6</v>
      </c>
      <c r="D3" s="166" t="s">
        <v>264</v>
      </c>
      <c r="E3" s="166" t="s">
        <v>7</v>
      </c>
      <c r="F3" s="166" t="s">
        <v>68</v>
      </c>
      <c r="G3" s="166" t="s">
        <v>93</v>
      </c>
      <c r="H3" s="184" t="s">
        <v>65</v>
      </c>
      <c r="I3" s="231" t="s">
        <v>422</v>
      </c>
    </row>
    <row r="4" spans="1:9" ht="19.5" customHeight="1">
      <c r="A4" s="387"/>
      <c r="B4" s="19"/>
      <c r="C4" s="19"/>
      <c r="D4" s="19"/>
      <c r="E4" s="19"/>
      <c r="F4" s="19"/>
      <c r="G4" s="19"/>
      <c r="H4" s="169">
        <f>B4+C4+D4+E4+F4+G4</f>
        <v>0</v>
      </c>
      <c r="I4" s="232"/>
    </row>
    <row r="5" spans="1:9" ht="12.75" customHeight="1">
      <c r="A5" s="92" t="s">
        <v>5</v>
      </c>
      <c r="B5" s="215" t="e">
        <f>B4/H4</f>
        <v>#DIV/0!</v>
      </c>
      <c r="C5" s="215" t="e">
        <f>C4/H4</f>
        <v>#DIV/0!</v>
      </c>
      <c r="D5" s="215" t="e">
        <f>D4/H4</f>
        <v>#DIV/0!</v>
      </c>
      <c r="E5" s="215" t="e">
        <f>E4/H4</f>
        <v>#DIV/0!</v>
      </c>
      <c r="F5" s="215" t="e">
        <f>F4/H4</f>
        <v>#DIV/0!</v>
      </c>
      <c r="G5" s="215" t="e">
        <f>G4/H4</f>
        <v>#DIV/0!</v>
      </c>
      <c r="H5" s="215" t="e">
        <f>H4/H4</f>
        <v>#DIV/0!</v>
      </c>
      <c r="I5" s="233" t="s">
        <v>395</v>
      </c>
    </row>
    <row r="6" spans="1:10" ht="117.75" customHeight="1">
      <c r="A6" s="388" t="s">
        <v>286</v>
      </c>
      <c r="B6" s="388"/>
      <c r="C6" s="388"/>
      <c r="D6" s="388"/>
      <c r="E6" s="388"/>
      <c r="F6" s="388"/>
      <c r="G6" s="388"/>
      <c r="H6" s="388"/>
      <c r="I6" s="388"/>
      <c r="J6" s="103"/>
    </row>
    <row r="7" spans="2:8" ht="12.75">
      <c r="B7" s="20"/>
      <c r="C7" s="20"/>
      <c r="D7" s="20"/>
      <c r="E7" s="20"/>
      <c r="F7" s="20"/>
      <c r="G7" s="20"/>
      <c r="H7" s="20"/>
    </row>
    <row r="8" spans="1:8" ht="28.5" customHeight="1">
      <c r="A8" s="182"/>
      <c r="B8" s="182"/>
      <c r="C8" s="182"/>
      <c r="D8" s="182"/>
      <c r="E8" s="182"/>
      <c r="F8" s="182"/>
      <c r="G8" s="182"/>
      <c r="H8" s="182"/>
    </row>
    <row r="9" spans="1:8" ht="48" customHeight="1">
      <c r="A9" s="182"/>
      <c r="B9" s="182"/>
      <c r="C9" s="182"/>
      <c r="D9" s="182"/>
      <c r="E9" s="182"/>
      <c r="F9" s="182"/>
      <c r="G9" s="182"/>
      <c r="H9" s="182"/>
    </row>
    <row r="10" spans="1:8" ht="15.75">
      <c r="A10" s="385"/>
      <c r="B10" s="385"/>
      <c r="C10" s="385"/>
      <c r="D10" s="385"/>
      <c r="E10" s="385"/>
      <c r="F10" s="385"/>
      <c r="G10" s="385"/>
      <c r="H10" s="385"/>
    </row>
    <row r="11" spans="1:8" ht="12.75">
      <c r="A11" s="20"/>
      <c r="B11" s="20"/>
      <c r="C11" s="20"/>
      <c r="D11" s="20"/>
      <c r="E11" s="20"/>
      <c r="F11" s="20"/>
      <c r="G11" s="20"/>
      <c r="H11" s="20"/>
    </row>
    <row r="23" ht="12.75">
      <c r="C23" s="81"/>
    </row>
  </sheetData>
  <sheetProtection/>
  <mergeCells count="4">
    <mergeCell ref="A10:H10"/>
    <mergeCell ref="A3:A4"/>
    <mergeCell ref="A6:I6"/>
    <mergeCell ref="A1:I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zoomScalePageLayoutView="0" workbookViewId="0" topLeftCell="A1">
      <selection activeCell="D8" sqref="D8"/>
    </sheetView>
  </sheetViews>
  <sheetFormatPr defaultColWidth="8.875" defaultRowHeight="12.75"/>
  <cols>
    <col min="1" max="1" width="6.25390625" style="5" customWidth="1"/>
    <col min="2" max="2" width="30.25390625" style="3" customWidth="1"/>
    <col min="3" max="3" width="8.00390625" style="3" customWidth="1"/>
    <col min="4" max="4" width="6.625" style="3" customWidth="1"/>
    <col min="5" max="5" width="3.75390625" style="3" customWidth="1"/>
    <col min="6" max="7" width="6.375" style="3" customWidth="1"/>
    <col min="8" max="9" width="7.25390625" style="3" customWidth="1"/>
    <col min="10" max="10" width="5.375" style="3" customWidth="1"/>
    <col min="11" max="11" width="7.00390625" style="3" customWidth="1"/>
    <col min="12" max="12" width="12.625" style="3" customWidth="1"/>
    <col min="13" max="16384" width="8.875" style="3" customWidth="1"/>
  </cols>
  <sheetData>
    <row r="1" spans="1:12" ht="18.75">
      <c r="A1" s="390" t="s">
        <v>370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12.75">
      <c r="A2" s="391" t="s">
        <v>94</v>
      </c>
      <c r="B2" s="391" t="s">
        <v>37</v>
      </c>
      <c r="C2" s="392" t="s">
        <v>353</v>
      </c>
      <c r="D2" s="392"/>
      <c r="E2" s="392"/>
      <c r="F2" s="392"/>
      <c r="G2" s="392"/>
      <c r="H2" s="392"/>
      <c r="I2" s="392"/>
      <c r="J2" s="392"/>
      <c r="K2" s="393" t="s">
        <v>237</v>
      </c>
      <c r="L2" s="393" t="s">
        <v>238</v>
      </c>
    </row>
    <row r="3" spans="1:12" ht="39" customHeight="1">
      <c r="A3" s="391"/>
      <c r="B3" s="391"/>
      <c r="C3" s="394" t="s">
        <v>38</v>
      </c>
      <c r="D3" s="394" t="s">
        <v>210</v>
      </c>
      <c r="E3" s="394" t="s">
        <v>263</v>
      </c>
      <c r="F3" s="394" t="s">
        <v>6</v>
      </c>
      <c r="G3" s="394" t="s">
        <v>264</v>
      </c>
      <c r="H3" s="394" t="s">
        <v>7</v>
      </c>
      <c r="I3" s="394" t="s">
        <v>68</v>
      </c>
      <c r="J3" s="394" t="s">
        <v>8</v>
      </c>
      <c r="K3" s="393"/>
      <c r="L3" s="393"/>
    </row>
    <row r="4" spans="1:12" ht="60.75" customHeight="1">
      <c r="A4" s="391"/>
      <c r="B4" s="391"/>
      <c r="C4" s="394"/>
      <c r="D4" s="394"/>
      <c r="E4" s="394"/>
      <c r="F4" s="394"/>
      <c r="G4" s="394"/>
      <c r="H4" s="394"/>
      <c r="I4" s="394"/>
      <c r="J4" s="394"/>
      <c r="K4" s="393"/>
      <c r="L4" s="393"/>
    </row>
    <row r="5" spans="1:12" s="4" customFormat="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</row>
    <row r="6" spans="1:12" s="4" customFormat="1" ht="38.25">
      <c r="A6" s="152" t="s">
        <v>39</v>
      </c>
      <c r="B6" s="153" t="s">
        <v>253</v>
      </c>
      <c r="C6" s="154">
        <f>E6+F6+G6+H6+I6+J6</f>
        <v>1598</v>
      </c>
      <c r="D6" s="154"/>
      <c r="E6" s="154">
        <v>306</v>
      </c>
      <c r="F6" s="154">
        <v>54</v>
      </c>
      <c r="G6" s="154">
        <v>621</v>
      </c>
      <c r="H6" s="154">
        <v>232</v>
      </c>
      <c r="I6" s="154">
        <v>318</v>
      </c>
      <c r="J6" s="154">
        <v>67</v>
      </c>
      <c r="K6" s="155" t="s">
        <v>701</v>
      </c>
      <c r="L6" s="155"/>
    </row>
    <row r="7" spans="1:12" s="4" customFormat="1" ht="13.5">
      <c r="A7" s="156" t="s">
        <v>33</v>
      </c>
      <c r="B7" s="157" t="s">
        <v>218</v>
      </c>
      <c r="C7" s="154">
        <f aca="true" t="shared" si="0" ref="C7:C14">E7+F7+G7+H7+I7+J7</f>
        <v>0</v>
      </c>
      <c r="D7" s="158"/>
      <c r="E7" s="159"/>
      <c r="F7" s="159"/>
      <c r="G7" s="159"/>
      <c r="H7" s="159"/>
      <c r="I7" s="159"/>
      <c r="J7" s="159"/>
      <c r="K7" s="168"/>
      <c r="L7" s="168"/>
    </row>
    <row r="8" spans="1:12" s="4" customFormat="1" ht="27">
      <c r="A8" s="156" t="s">
        <v>239</v>
      </c>
      <c r="B8" s="127" t="s">
        <v>136</v>
      </c>
      <c r="C8" s="154">
        <f t="shared" si="0"/>
        <v>9</v>
      </c>
      <c r="D8" s="160"/>
      <c r="E8" s="51">
        <v>3</v>
      </c>
      <c r="F8" s="51"/>
      <c r="G8" s="51">
        <v>2</v>
      </c>
      <c r="H8" s="51"/>
      <c r="I8" s="51">
        <v>4</v>
      </c>
      <c r="J8" s="51"/>
      <c r="K8" s="168"/>
      <c r="L8" s="168"/>
    </row>
    <row r="9" spans="1:12" s="4" customFormat="1" ht="40.5">
      <c r="A9" s="156" t="s">
        <v>52</v>
      </c>
      <c r="B9" s="127" t="s">
        <v>137</v>
      </c>
      <c r="C9" s="154">
        <f t="shared" si="0"/>
        <v>0</v>
      </c>
      <c r="D9" s="160"/>
      <c r="E9" s="51"/>
      <c r="F9" s="51"/>
      <c r="G9" s="51"/>
      <c r="H9" s="51"/>
      <c r="I9" s="51"/>
      <c r="J9" s="51"/>
      <c r="K9" s="168"/>
      <c r="L9" s="168"/>
    </row>
    <row r="10" spans="1:12" s="4" customFormat="1" ht="13.5">
      <c r="A10" s="156" t="s">
        <v>58</v>
      </c>
      <c r="B10" s="127" t="s">
        <v>240</v>
      </c>
      <c r="C10" s="154">
        <f t="shared" si="0"/>
        <v>16</v>
      </c>
      <c r="D10" s="160"/>
      <c r="E10" s="51">
        <v>5</v>
      </c>
      <c r="F10" s="51">
        <v>1</v>
      </c>
      <c r="G10" s="51">
        <v>9</v>
      </c>
      <c r="H10" s="51">
        <v>1</v>
      </c>
      <c r="I10" s="51"/>
      <c r="J10" s="51"/>
      <c r="K10" s="168"/>
      <c r="L10" s="168"/>
    </row>
    <row r="11" spans="1:12" s="4" customFormat="1" ht="13.5">
      <c r="A11" s="156" t="s">
        <v>216</v>
      </c>
      <c r="B11" s="127" t="s">
        <v>340</v>
      </c>
      <c r="C11" s="154"/>
      <c r="D11" s="160"/>
      <c r="E11" s="51"/>
      <c r="F11" s="51"/>
      <c r="G11" s="51"/>
      <c r="H11" s="51"/>
      <c r="I11" s="51"/>
      <c r="J11" s="51"/>
      <c r="K11" s="168"/>
      <c r="L11" s="168"/>
    </row>
    <row r="12" spans="1:12" s="4" customFormat="1" ht="36">
      <c r="A12" s="156" t="s">
        <v>217</v>
      </c>
      <c r="B12" s="127" t="s">
        <v>129</v>
      </c>
      <c r="C12" s="154">
        <f t="shared" si="0"/>
        <v>3</v>
      </c>
      <c r="D12" s="160"/>
      <c r="E12" s="51"/>
      <c r="F12" s="51"/>
      <c r="G12" s="51"/>
      <c r="H12" s="51">
        <v>1</v>
      </c>
      <c r="I12" s="51">
        <v>2</v>
      </c>
      <c r="J12" s="51"/>
      <c r="K12" s="168"/>
      <c r="L12" s="168"/>
    </row>
    <row r="13" spans="1:12" s="4" customFormat="1" ht="47.25">
      <c r="A13" s="156" t="s">
        <v>59</v>
      </c>
      <c r="B13" s="127" t="s">
        <v>211</v>
      </c>
      <c r="C13" s="154">
        <f t="shared" si="0"/>
        <v>1</v>
      </c>
      <c r="D13" s="160"/>
      <c r="E13" s="51"/>
      <c r="F13" s="51"/>
      <c r="G13" s="51"/>
      <c r="H13" s="51"/>
      <c r="I13" s="51">
        <v>1</v>
      </c>
      <c r="J13" s="51"/>
      <c r="K13" s="168"/>
      <c r="L13" s="168"/>
    </row>
    <row r="14" spans="1:12" s="4" customFormat="1" ht="13.5">
      <c r="A14" s="156" t="s">
        <v>341</v>
      </c>
      <c r="B14" s="127" t="s">
        <v>60</v>
      </c>
      <c r="C14" s="154">
        <f t="shared" si="0"/>
        <v>453</v>
      </c>
      <c r="D14" s="160"/>
      <c r="E14" s="51">
        <v>131</v>
      </c>
      <c r="F14" s="51">
        <v>24</v>
      </c>
      <c r="G14" s="51">
        <v>149</v>
      </c>
      <c r="H14" s="51">
        <v>97</v>
      </c>
      <c r="I14" s="51">
        <v>34</v>
      </c>
      <c r="J14" s="51">
        <v>18</v>
      </c>
      <c r="K14" s="168"/>
      <c r="L14" s="168"/>
    </row>
    <row r="15" spans="1:12" ht="43.5" customHeight="1">
      <c r="A15" s="395" t="s">
        <v>241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6"/>
      <c r="L15" s="396"/>
    </row>
    <row r="16" spans="1:8" ht="12.75">
      <c r="A16" s="22"/>
      <c r="B16" s="11"/>
      <c r="C16" s="11"/>
      <c r="D16" s="11"/>
      <c r="E16" s="11"/>
      <c r="F16" s="11"/>
      <c r="G16" s="11"/>
      <c r="H16" s="11"/>
    </row>
    <row r="17" spans="1:8" ht="12.75">
      <c r="A17" s="22"/>
      <c r="B17" s="11"/>
      <c r="C17" s="11"/>
      <c r="D17" s="11"/>
      <c r="E17" s="11"/>
      <c r="F17" s="11"/>
      <c r="G17" s="11"/>
      <c r="H17" s="11"/>
    </row>
    <row r="18" spans="1:8" ht="12.75">
      <c r="A18" s="22"/>
      <c r="B18" s="11"/>
      <c r="C18" s="11"/>
      <c r="D18" s="11"/>
      <c r="E18" s="11"/>
      <c r="F18" s="11"/>
      <c r="G18" s="11"/>
      <c r="H18" s="11"/>
    </row>
    <row r="19" spans="1:8" ht="12.75">
      <c r="A19" s="22"/>
      <c r="B19" s="11"/>
      <c r="C19" s="11"/>
      <c r="D19" s="11"/>
      <c r="E19" s="11"/>
      <c r="F19" s="11"/>
      <c r="G19" s="11"/>
      <c r="H19" s="11"/>
    </row>
    <row r="20" spans="1:8" ht="12.75">
      <c r="A20" s="22"/>
      <c r="B20" s="11"/>
      <c r="C20" s="11"/>
      <c r="D20" s="11"/>
      <c r="E20" s="11"/>
      <c r="F20" s="11"/>
      <c r="G20" s="11"/>
      <c r="H20" s="11"/>
    </row>
    <row r="21" spans="1:8" ht="12.75">
      <c r="A21" s="22"/>
      <c r="B21" s="11"/>
      <c r="C21" s="11"/>
      <c r="D21" s="11"/>
      <c r="E21" s="11"/>
      <c r="F21" s="11"/>
      <c r="G21" s="11"/>
      <c r="H21" s="11"/>
    </row>
    <row r="22" spans="1:8" ht="12.75">
      <c r="A22" s="22"/>
      <c r="B22" s="11"/>
      <c r="C22" s="11"/>
      <c r="D22" s="11"/>
      <c r="E22" s="11"/>
      <c r="F22" s="11"/>
      <c r="G22" s="11"/>
      <c r="H22" s="11"/>
    </row>
    <row r="23" ht="12.75">
      <c r="A23" s="22"/>
    </row>
    <row r="24" ht="12.75">
      <c r="A24" s="22"/>
    </row>
    <row r="25" ht="12.75">
      <c r="A25" s="22"/>
    </row>
  </sheetData>
  <sheetProtection/>
  <mergeCells count="15">
    <mergeCell ref="A15:L15"/>
    <mergeCell ref="G3:G4"/>
    <mergeCell ref="H3:H4"/>
    <mergeCell ref="I3:I4"/>
    <mergeCell ref="E3:E4"/>
    <mergeCell ref="D3:D4"/>
    <mergeCell ref="A1:L1"/>
    <mergeCell ref="B2:B4"/>
    <mergeCell ref="C2:J2"/>
    <mergeCell ref="K2:K4"/>
    <mergeCell ref="L2:L4"/>
    <mergeCell ref="C3:C4"/>
    <mergeCell ref="A2:A4"/>
    <mergeCell ref="J3:J4"/>
    <mergeCell ref="F3:F4"/>
  </mergeCells>
  <printOptions/>
  <pageMargins left="0.5905511811023623" right="0.3937007874015748" top="0.5905511811023623" bottom="0.5905511811023623" header="0" footer="0"/>
  <pageSetup horizontalDpi="300" verticalDpi="300" orientation="landscape" paperSize="9" r:id="rId1"/>
  <rowBreaks count="1" manualBreakCount="1">
    <brk id="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3">
      <selection activeCell="G9" sqref="G9"/>
    </sheetView>
  </sheetViews>
  <sheetFormatPr defaultColWidth="8.875" defaultRowHeight="12.75"/>
  <cols>
    <col min="1" max="1" width="6.25390625" style="5" customWidth="1"/>
    <col min="2" max="2" width="30.25390625" style="3" customWidth="1"/>
    <col min="3" max="3" width="18.125" style="3" customWidth="1"/>
    <col min="4" max="4" width="5.625" style="3" customWidth="1"/>
    <col min="5" max="5" width="6.625" style="3" customWidth="1"/>
    <col min="6" max="6" width="3.75390625" style="3" customWidth="1"/>
    <col min="7" max="7" width="5.75390625" style="3" bestFit="1" customWidth="1"/>
    <col min="8" max="8" width="5.375" style="3" customWidth="1"/>
    <col min="9" max="10" width="5.75390625" style="3" bestFit="1" customWidth="1"/>
    <col min="11" max="11" width="5.375" style="3" customWidth="1"/>
    <col min="12" max="16384" width="8.875" style="3" customWidth="1"/>
  </cols>
  <sheetData>
    <row r="1" spans="1:11" ht="15.75">
      <c r="A1" s="397" t="s">
        <v>371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ht="12.75">
      <c r="A2" s="391" t="s">
        <v>94</v>
      </c>
      <c r="B2" s="391" t="s">
        <v>37</v>
      </c>
      <c r="C2" s="391"/>
      <c r="D2" s="392" t="s">
        <v>353</v>
      </c>
      <c r="E2" s="392"/>
      <c r="F2" s="392"/>
      <c r="G2" s="392"/>
      <c r="H2" s="392"/>
      <c r="I2" s="392"/>
      <c r="J2" s="392"/>
      <c r="K2" s="392"/>
    </row>
    <row r="3" spans="1:11" ht="84" customHeight="1">
      <c r="A3" s="391"/>
      <c r="B3" s="391"/>
      <c r="C3" s="391"/>
      <c r="D3" s="167" t="s">
        <v>38</v>
      </c>
      <c r="E3" s="167" t="s">
        <v>210</v>
      </c>
      <c r="F3" s="167" t="s">
        <v>263</v>
      </c>
      <c r="G3" s="167" t="s">
        <v>6</v>
      </c>
      <c r="H3" s="167" t="s">
        <v>264</v>
      </c>
      <c r="I3" s="167" t="s">
        <v>7</v>
      </c>
      <c r="J3" s="167" t="s">
        <v>68</v>
      </c>
      <c r="K3" s="167" t="s">
        <v>8</v>
      </c>
    </row>
    <row r="4" spans="1:11" s="4" customFormat="1" ht="12.75">
      <c r="A4" s="12">
        <v>1</v>
      </c>
      <c r="B4" s="13">
        <v>2</v>
      </c>
      <c r="C4" s="14">
        <v>3</v>
      </c>
      <c r="D4" s="13">
        <v>4</v>
      </c>
      <c r="E4" s="14">
        <v>5</v>
      </c>
      <c r="F4" s="13">
        <v>6</v>
      </c>
      <c r="G4" s="14">
        <v>7</v>
      </c>
      <c r="H4" s="13">
        <v>8</v>
      </c>
      <c r="I4" s="14">
        <v>9</v>
      </c>
      <c r="J4" s="13">
        <v>10</v>
      </c>
      <c r="K4" s="14">
        <v>11</v>
      </c>
    </row>
    <row r="5" spans="1:11" ht="38.25">
      <c r="A5" s="119" t="s">
        <v>39</v>
      </c>
      <c r="B5" s="120" t="s">
        <v>251</v>
      </c>
      <c r="C5" s="92" t="s">
        <v>40</v>
      </c>
      <c r="D5" s="121">
        <f>F5+G5+H5+I5+J5+K5</f>
        <v>1207</v>
      </c>
      <c r="E5" s="122">
        <v>1</v>
      </c>
      <c r="F5" s="123">
        <f aca="true" t="shared" si="0" ref="F5:K5">F10+F11+F12+F13+F14</f>
        <v>287</v>
      </c>
      <c r="G5" s="123">
        <f t="shared" si="0"/>
        <v>38</v>
      </c>
      <c r="H5" s="123">
        <f t="shared" si="0"/>
        <v>419</v>
      </c>
      <c r="I5" s="123">
        <f t="shared" si="0"/>
        <v>215</v>
      </c>
      <c r="J5" s="123">
        <f t="shared" si="0"/>
        <v>214</v>
      </c>
      <c r="K5" s="123">
        <f t="shared" si="0"/>
        <v>34</v>
      </c>
    </row>
    <row r="6" spans="1:11" ht="12.75">
      <c r="A6" s="118"/>
      <c r="B6" s="117" t="s">
        <v>235</v>
      </c>
      <c r="C6" s="115"/>
      <c r="D6" s="124"/>
      <c r="E6" s="125"/>
      <c r="F6" s="126"/>
      <c r="G6" s="126"/>
      <c r="H6" s="126"/>
      <c r="I6" s="126"/>
      <c r="J6" s="126"/>
      <c r="K6" s="126"/>
    </row>
    <row r="7" spans="1:11" ht="27">
      <c r="A7" s="128" t="s">
        <v>41</v>
      </c>
      <c r="B7" s="129" t="s">
        <v>102</v>
      </c>
      <c r="C7" s="130" t="s">
        <v>42</v>
      </c>
      <c r="D7" s="121">
        <f>F7+G7+H7+I7+J7+K7</f>
        <v>646</v>
      </c>
      <c r="E7" s="131">
        <f>D7/D5</f>
        <v>0.5352112676056338</v>
      </c>
      <c r="F7" s="132">
        <v>199</v>
      </c>
      <c r="G7" s="132">
        <v>17</v>
      </c>
      <c r="H7" s="132">
        <v>185</v>
      </c>
      <c r="I7" s="132">
        <v>104</v>
      </c>
      <c r="J7" s="132">
        <v>116</v>
      </c>
      <c r="K7" s="132">
        <v>25</v>
      </c>
    </row>
    <row r="8" spans="1:11" ht="15" customHeight="1">
      <c r="A8" s="15" t="s">
        <v>43</v>
      </c>
      <c r="B8" s="16"/>
      <c r="C8" s="17" t="s">
        <v>44</v>
      </c>
      <c r="D8" s="121">
        <f>F8+G8+H8+I8+J8+K8</f>
        <v>322</v>
      </c>
      <c r="E8" s="133">
        <f>D8/D5</f>
        <v>0.2667771333885667</v>
      </c>
      <c r="F8" s="105">
        <v>27</v>
      </c>
      <c r="G8" s="105">
        <v>21</v>
      </c>
      <c r="H8" s="105">
        <v>130</v>
      </c>
      <c r="I8" s="105">
        <v>87</v>
      </c>
      <c r="J8" s="105">
        <v>48</v>
      </c>
      <c r="K8" s="105">
        <v>9</v>
      </c>
    </row>
    <row r="9" spans="1:11" ht="15" customHeight="1">
      <c r="A9" s="15" t="s">
        <v>45</v>
      </c>
      <c r="B9" s="16"/>
      <c r="C9" s="17" t="s">
        <v>46</v>
      </c>
      <c r="D9" s="121">
        <f aca="true" t="shared" si="1" ref="D9:D28">F9+G9+H9+I9+J9+K9</f>
        <v>239</v>
      </c>
      <c r="E9" s="133">
        <f>D9/D5</f>
        <v>0.1980115990057995</v>
      </c>
      <c r="F9" s="105">
        <v>61</v>
      </c>
      <c r="G9" s="105"/>
      <c r="H9" s="105">
        <v>104</v>
      </c>
      <c r="I9" s="105">
        <v>24</v>
      </c>
      <c r="J9" s="105">
        <v>50</v>
      </c>
      <c r="K9" s="105"/>
    </row>
    <row r="10" spans="1:11" ht="15" customHeight="1">
      <c r="A10" s="70" t="s">
        <v>48</v>
      </c>
      <c r="B10" s="71" t="s">
        <v>47</v>
      </c>
      <c r="C10" s="73" t="s">
        <v>231</v>
      </c>
      <c r="D10" s="121">
        <v>24</v>
      </c>
      <c r="E10" s="134">
        <f>D10/D5</f>
        <v>0.01988400994200497</v>
      </c>
      <c r="F10" s="106">
        <v>12</v>
      </c>
      <c r="G10" s="106"/>
      <c r="H10" s="106">
        <v>12</v>
      </c>
      <c r="I10" s="106"/>
      <c r="J10" s="106"/>
      <c r="K10" s="106"/>
    </row>
    <row r="11" spans="1:11" ht="15" customHeight="1">
      <c r="A11" s="15" t="s">
        <v>49</v>
      </c>
      <c r="B11" s="16"/>
      <c r="C11" s="17" t="s">
        <v>232</v>
      </c>
      <c r="D11" s="121">
        <v>516</v>
      </c>
      <c r="E11" s="133">
        <f>D11/D5</f>
        <v>0.4275062137531069</v>
      </c>
      <c r="F11" s="105">
        <v>198</v>
      </c>
      <c r="G11" s="105">
        <v>7</v>
      </c>
      <c r="H11" s="105">
        <v>251</v>
      </c>
      <c r="I11" s="105">
        <v>40</v>
      </c>
      <c r="J11" s="105">
        <v>15</v>
      </c>
      <c r="K11" s="105">
        <v>5</v>
      </c>
    </row>
    <row r="12" spans="1:11" ht="15" customHeight="1">
      <c r="A12" s="15" t="s">
        <v>50</v>
      </c>
      <c r="B12" s="16"/>
      <c r="C12" s="17" t="s">
        <v>138</v>
      </c>
      <c r="D12" s="121">
        <v>514</v>
      </c>
      <c r="E12" s="133">
        <f>D12/D5</f>
        <v>0.4258492129246065</v>
      </c>
      <c r="F12" s="105">
        <v>58</v>
      </c>
      <c r="G12" s="105">
        <v>31</v>
      </c>
      <c r="H12" s="105">
        <v>153</v>
      </c>
      <c r="I12" s="105">
        <v>151</v>
      </c>
      <c r="J12" s="105">
        <v>116</v>
      </c>
      <c r="K12" s="105">
        <v>5</v>
      </c>
    </row>
    <row r="13" spans="1:11" ht="15.75">
      <c r="A13" s="15" t="s">
        <v>51</v>
      </c>
      <c r="B13" s="16"/>
      <c r="C13" s="17" t="s">
        <v>139</v>
      </c>
      <c r="D13" s="121">
        <v>153</v>
      </c>
      <c r="E13" s="133">
        <f>D13/D5</f>
        <v>0.1267605633802817</v>
      </c>
      <c r="F13" s="105">
        <v>19</v>
      </c>
      <c r="G13" s="105"/>
      <c r="H13" s="105">
        <v>3</v>
      </c>
      <c r="I13" s="105">
        <v>24</v>
      </c>
      <c r="J13" s="105">
        <v>83</v>
      </c>
      <c r="K13" s="105">
        <v>24</v>
      </c>
    </row>
    <row r="14" spans="1:11" ht="15.75">
      <c r="A14" s="15" t="s">
        <v>97</v>
      </c>
      <c r="B14" s="16"/>
      <c r="C14" s="17" t="s">
        <v>140</v>
      </c>
      <c r="D14" s="121">
        <f t="shared" si="1"/>
        <v>0</v>
      </c>
      <c r="E14" s="133">
        <f>D14/D5</f>
        <v>0</v>
      </c>
      <c r="F14" s="105"/>
      <c r="G14" s="105"/>
      <c r="H14" s="105"/>
      <c r="I14" s="105"/>
      <c r="J14" s="105"/>
      <c r="K14" s="105"/>
    </row>
    <row r="15" spans="1:11" ht="15" customHeight="1">
      <c r="A15" s="70" t="s">
        <v>52</v>
      </c>
      <c r="B15" s="74" t="s">
        <v>236</v>
      </c>
      <c r="C15" s="72" t="s">
        <v>53</v>
      </c>
      <c r="D15" s="121">
        <f t="shared" si="1"/>
        <v>691</v>
      </c>
      <c r="E15" s="135">
        <f>D15/D5</f>
        <v>0.5724937862468932</v>
      </c>
      <c r="F15" s="107">
        <f aca="true" t="shared" si="2" ref="F15:K15">F16+F17+F18+F19+F20</f>
        <v>119</v>
      </c>
      <c r="G15" s="107">
        <f t="shared" si="2"/>
        <v>14</v>
      </c>
      <c r="H15" s="107">
        <f t="shared" si="2"/>
        <v>308</v>
      </c>
      <c r="I15" s="107">
        <f t="shared" si="2"/>
        <v>117</v>
      </c>
      <c r="J15" s="107">
        <f t="shared" si="2"/>
        <v>115</v>
      </c>
      <c r="K15" s="107">
        <f t="shared" si="2"/>
        <v>18</v>
      </c>
    </row>
    <row r="16" spans="1:11" ht="15" customHeight="1">
      <c r="A16" s="15" t="s">
        <v>54</v>
      </c>
      <c r="B16" s="16"/>
      <c r="C16" s="80" t="s">
        <v>231</v>
      </c>
      <c r="D16" s="121">
        <v>19</v>
      </c>
      <c r="E16" s="133">
        <f>D16/D5</f>
        <v>0.015741507870753936</v>
      </c>
      <c r="F16" s="105">
        <v>7</v>
      </c>
      <c r="G16" s="105"/>
      <c r="H16" s="105">
        <v>12</v>
      </c>
      <c r="I16" s="105"/>
      <c r="J16" s="105"/>
      <c r="K16" s="105"/>
    </row>
    <row r="17" spans="1:11" ht="15" customHeight="1">
      <c r="A17" s="15" t="s">
        <v>55</v>
      </c>
      <c r="B17" s="16"/>
      <c r="C17" s="17" t="s">
        <v>232</v>
      </c>
      <c r="D17" s="121">
        <v>324</v>
      </c>
      <c r="E17" s="133">
        <f>D17/D5</f>
        <v>0.26843413421706713</v>
      </c>
      <c r="F17" s="105">
        <v>95</v>
      </c>
      <c r="G17" s="105">
        <v>2</v>
      </c>
      <c r="H17" s="105">
        <v>191</v>
      </c>
      <c r="I17" s="105">
        <v>23</v>
      </c>
      <c r="J17" s="105">
        <v>10</v>
      </c>
      <c r="K17" s="105">
        <v>3</v>
      </c>
    </row>
    <row r="18" spans="1:11" ht="15" customHeight="1">
      <c r="A18" s="15" t="s">
        <v>56</v>
      </c>
      <c r="B18" s="16"/>
      <c r="C18" s="17" t="s">
        <v>138</v>
      </c>
      <c r="D18" s="121">
        <v>269</v>
      </c>
      <c r="E18" s="133">
        <f>D18/D5</f>
        <v>0.22286661143330572</v>
      </c>
      <c r="F18" s="105">
        <v>9</v>
      </c>
      <c r="G18" s="105">
        <v>12</v>
      </c>
      <c r="H18" s="105">
        <v>103</v>
      </c>
      <c r="I18" s="105">
        <v>81</v>
      </c>
      <c r="J18" s="105">
        <v>61</v>
      </c>
      <c r="K18" s="105">
        <v>3</v>
      </c>
    </row>
    <row r="19" spans="1:11" ht="15.75" customHeight="1">
      <c r="A19" s="15" t="s">
        <v>57</v>
      </c>
      <c r="B19" s="18"/>
      <c r="C19" s="17" t="s">
        <v>139</v>
      </c>
      <c r="D19" s="121">
        <v>79</v>
      </c>
      <c r="E19" s="136">
        <f>D19/D5</f>
        <v>0.06545153272576636</v>
      </c>
      <c r="F19" s="31">
        <v>8</v>
      </c>
      <c r="G19" s="31"/>
      <c r="H19" s="31">
        <v>2</v>
      </c>
      <c r="I19" s="31">
        <v>13</v>
      </c>
      <c r="J19" s="105">
        <v>44</v>
      </c>
      <c r="K19" s="105">
        <v>12</v>
      </c>
    </row>
    <row r="20" spans="1:11" ht="15.75">
      <c r="A20" s="15" t="s">
        <v>98</v>
      </c>
      <c r="B20" s="35"/>
      <c r="C20" s="17" t="s">
        <v>140</v>
      </c>
      <c r="D20" s="121">
        <f t="shared" si="1"/>
        <v>0</v>
      </c>
      <c r="E20" s="136">
        <f>D20/D5</f>
        <v>0</v>
      </c>
      <c r="F20" s="31"/>
      <c r="G20" s="31"/>
      <c r="H20" s="31"/>
      <c r="I20" s="31"/>
      <c r="J20" s="105"/>
      <c r="K20" s="105"/>
    </row>
    <row r="21" spans="1:11" ht="36" customHeight="1">
      <c r="A21" s="137" t="s">
        <v>58</v>
      </c>
      <c r="B21" s="138" t="s">
        <v>254</v>
      </c>
      <c r="C21" s="139" t="s">
        <v>249</v>
      </c>
      <c r="D21" s="121">
        <f t="shared" si="1"/>
        <v>0</v>
      </c>
      <c r="E21" s="140">
        <f>D21/D5</f>
        <v>0</v>
      </c>
      <c r="F21" s="141"/>
      <c r="G21" s="141"/>
      <c r="H21" s="141"/>
      <c r="I21" s="141"/>
      <c r="J21" s="141"/>
      <c r="K21" s="141"/>
    </row>
    <row r="22" spans="1:11" ht="15.75">
      <c r="A22" s="137" t="s">
        <v>216</v>
      </c>
      <c r="B22" s="142"/>
      <c r="C22" s="139" t="s">
        <v>250</v>
      </c>
      <c r="D22" s="121">
        <f t="shared" si="1"/>
        <v>0</v>
      </c>
      <c r="E22" s="140">
        <f>D22/D5</f>
        <v>0</v>
      </c>
      <c r="F22" s="141"/>
      <c r="G22" s="141"/>
      <c r="H22" s="141"/>
      <c r="I22" s="141"/>
      <c r="J22" s="141"/>
      <c r="K22" s="141"/>
    </row>
    <row r="23" spans="1:11" ht="15.75">
      <c r="A23" s="143" t="s">
        <v>35</v>
      </c>
      <c r="B23" s="92" t="s">
        <v>103</v>
      </c>
      <c r="C23" s="162"/>
      <c r="D23" s="121">
        <f t="shared" si="1"/>
        <v>0</v>
      </c>
      <c r="E23" s="170">
        <v>1</v>
      </c>
      <c r="F23" s="163">
        <f aca="true" t="shared" si="3" ref="F23:K23">F24+F25+F26+F27</f>
        <v>0</v>
      </c>
      <c r="G23" s="163">
        <f t="shared" si="3"/>
        <v>0</v>
      </c>
      <c r="H23" s="163">
        <f t="shared" si="3"/>
        <v>0</v>
      </c>
      <c r="I23" s="163">
        <f t="shared" si="3"/>
        <v>0</v>
      </c>
      <c r="J23" s="163">
        <f t="shared" si="3"/>
        <v>0</v>
      </c>
      <c r="K23" s="163">
        <f t="shared" si="3"/>
        <v>0</v>
      </c>
    </row>
    <row r="24" spans="1:11" ht="13.5">
      <c r="A24" s="116" t="s">
        <v>132</v>
      </c>
      <c r="B24" s="144" t="s">
        <v>47</v>
      </c>
      <c r="C24" s="145" t="s">
        <v>231</v>
      </c>
      <c r="D24" s="121">
        <f t="shared" si="1"/>
        <v>0</v>
      </c>
      <c r="E24" s="146" t="e">
        <f>D24/D23</f>
        <v>#DIV/0!</v>
      </c>
      <c r="F24" s="147"/>
      <c r="G24" s="147"/>
      <c r="H24" s="147"/>
      <c r="I24" s="147"/>
      <c r="J24" s="147"/>
      <c r="K24" s="147"/>
    </row>
    <row r="25" spans="1:11" ht="15.75">
      <c r="A25" s="116" t="s">
        <v>133</v>
      </c>
      <c r="B25" s="148"/>
      <c r="C25" s="149" t="s">
        <v>232</v>
      </c>
      <c r="D25" s="121">
        <f t="shared" si="1"/>
        <v>0</v>
      </c>
      <c r="E25" s="146" t="e">
        <f>D25/D23</f>
        <v>#DIV/0!</v>
      </c>
      <c r="F25" s="147"/>
      <c r="G25" s="147"/>
      <c r="H25" s="147"/>
      <c r="I25" s="147"/>
      <c r="J25" s="147"/>
      <c r="K25" s="147"/>
    </row>
    <row r="26" spans="1:11" ht="15.75">
      <c r="A26" s="116" t="s">
        <v>61</v>
      </c>
      <c r="B26" s="148"/>
      <c r="C26" s="149" t="s">
        <v>138</v>
      </c>
      <c r="D26" s="121">
        <f t="shared" si="1"/>
        <v>0</v>
      </c>
      <c r="E26" s="146" t="e">
        <f>D26/D23</f>
        <v>#DIV/0!</v>
      </c>
      <c r="F26" s="147"/>
      <c r="G26" s="147"/>
      <c r="H26" s="147"/>
      <c r="I26" s="147"/>
      <c r="J26" s="147"/>
      <c r="K26" s="147"/>
    </row>
    <row r="27" spans="1:11" ht="14.25" customHeight="1">
      <c r="A27" s="116" t="s">
        <v>62</v>
      </c>
      <c r="B27" s="148"/>
      <c r="C27" s="149" t="s">
        <v>139</v>
      </c>
      <c r="D27" s="121">
        <f t="shared" si="1"/>
        <v>0</v>
      </c>
      <c r="E27" s="146" t="e">
        <f>D27/D23</f>
        <v>#DIV/0!</v>
      </c>
      <c r="F27" s="147"/>
      <c r="G27" s="147"/>
      <c r="H27" s="147"/>
      <c r="I27" s="147"/>
      <c r="J27" s="147"/>
      <c r="K27" s="147"/>
    </row>
    <row r="28" spans="1:11" ht="42.75" customHeight="1">
      <c r="A28" s="116" t="s">
        <v>9</v>
      </c>
      <c r="B28" s="151" t="s">
        <v>104</v>
      </c>
      <c r="C28" s="150"/>
      <c r="D28" s="121">
        <f t="shared" si="1"/>
        <v>0</v>
      </c>
      <c r="E28" s="146" t="e">
        <f>D28/D23</f>
        <v>#DIV/0!</v>
      </c>
      <c r="F28" s="147"/>
      <c r="G28" s="147"/>
      <c r="H28" s="147"/>
      <c r="I28" s="147"/>
      <c r="J28" s="147"/>
      <c r="K28" s="147"/>
    </row>
    <row r="29" spans="1:11" ht="30.75" customHeight="1">
      <c r="A29" s="395"/>
      <c r="B29" s="395"/>
      <c r="C29" s="395"/>
      <c r="D29" s="395"/>
      <c r="E29" s="395"/>
      <c r="F29" s="395"/>
      <c r="G29" s="395"/>
      <c r="H29" s="395"/>
      <c r="I29" s="395"/>
      <c r="J29" s="395"/>
      <c r="K29" s="395"/>
    </row>
    <row r="30" spans="1:9" ht="12.75">
      <c r="A30" s="22"/>
      <c r="B30" s="11"/>
      <c r="C30" s="11"/>
      <c r="D30" s="11"/>
      <c r="E30" s="11"/>
      <c r="F30" s="11"/>
      <c r="G30" s="11"/>
      <c r="H30" s="11"/>
      <c r="I30" s="11"/>
    </row>
    <row r="31" spans="1:9" ht="12.75">
      <c r="A31" s="22"/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22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22"/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22"/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22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22"/>
      <c r="B36" s="11"/>
      <c r="C36" s="11"/>
      <c r="D36" s="11"/>
      <c r="E36" s="11"/>
      <c r="F36" s="11"/>
      <c r="G36" s="11"/>
      <c r="H36" s="11"/>
      <c r="I36" s="11"/>
    </row>
    <row r="37" ht="12.75">
      <c r="A37" s="22"/>
    </row>
    <row r="38" ht="12.75">
      <c r="A38" s="22"/>
    </row>
    <row r="39" ht="12.75">
      <c r="A39" s="22"/>
    </row>
  </sheetData>
  <sheetProtection/>
  <mergeCells count="5">
    <mergeCell ref="A29:K29"/>
    <mergeCell ref="A1:K1"/>
    <mergeCell ref="A2:A3"/>
    <mergeCell ref="B2:C3"/>
    <mergeCell ref="D2:K2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22.875" style="0" customWidth="1"/>
    <col min="2" max="7" width="9.00390625" style="0" bestFit="1" customWidth="1"/>
    <col min="8" max="8" width="9.375" style="0" bestFit="1" customWidth="1"/>
  </cols>
  <sheetData>
    <row r="1" spans="1:8" ht="15.75">
      <c r="A1" s="345" t="s">
        <v>289</v>
      </c>
      <c r="B1" s="345"/>
      <c r="C1" s="345"/>
      <c r="D1" s="345"/>
      <c r="E1" s="345"/>
      <c r="F1" s="345"/>
      <c r="G1" s="345"/>
      <c r="H1" s="345"/>
    </row>
    <row r="2" spans="1:7" ht="12.75">
      <c r="A2" s="20"/>
      <c r="B2" s="20"/>
      <c r="C2" s="20"/>
      <c r="D2" s="20"/>
      <c r="E2" s="20"/>
      <c r="F2" s="20"/>
      <c r="G2" s="20"/>
    </row>
    <row r="3" spans="1:8" ht="12.75" customHeight="1">
      <c r="A3" s="400" t="s">
        <v>354</v>
      </c>
      <c r="B3" s="398" t="s">
        <v>394</v>
      </c>
      <c r="C3" s="399"/>
      <c r="D3" s="399"/>
      <c r="E3" s="399"/>
      <c r="F3" s="399"/>
      <c r="G3" s="399"/>
      <c r="H3" s="399"/>
    </row>
    <row r="4" spans="1:8" ht="91.5" customHeight="1">
      <c r="A4" s="400"/>
      <c r="B4" s="197" t="s">
        <v>271</v>
      </c>
      <c r="C4" s="197" t="s">
        <v>328</v>
      </c>
      <c r="D4" s="197" t="s">
        <v>262</v>
      </c>
      <c r="E4" s="197" t="s">
        <v>12</v>
      </c>
      <c r="F4" s="197" t="s">
        <v>13</v>
      </c>
      <c r="G4" s="197" t="s">
        <v>79</v>
      </c>
      <c r="H4" s="200" t="s">
        <v>327</v>
      </c>
    </row>
    <row r="5" spans="1:8" ht="15.75">
      <c r="A5" s="95" t="s">
        <v>410</v>
      </c>
      <c r="B5" s="201"/>
      <c r="C5" s="202"/>
      <c r="D5" s="201"/>
      <c r="E5" s="201"/>
      <c r="F5" s="201"/>
      <c r="G5" s="201"/>
      <c r="H5" s="97">
        <f>SUM(B5:G5)</f>
        <v>0</v>
      </c>
    </row>
    <row r="6" spans="1:8" ht="15.75">
      <c r="A6" s="95" t="s">
        <v>411</v>
      </c>
      <c r="B6" s="201"/>
      <c r="C6" s="201"/>
      <c r="D6" s="201"/>
      <c r="E6" s="201"/>
      <c r="F6" s="201"/>
      <c r="G6" s="201"/>
      <c r="H6" s="97">
        <f>SUM(B6:G6)</f>
        <v>0</v>
      </c>
    </row>
    <row r="7" spans="1:8" ht="15.75">
      <c r="A7" s="95"/>
      <c r="B7" s="203" t="e">
        <f aca="true" t="shared" si="0" ref="B7:H7">B6/B5</f>
        <v>#DIV/0!</v>
      </c>
      <c r="C7" s="203" t="e">
        <f t="shared" si="0"/>
        <v>#DIV/0!</v>
      </c>
      <c r="D7" s="203" t="e">
        <f t="shared" si="0"/>
        <v>#DIV/0!</v>
      </c>
      <c r="E7" s="203" t="e">
        <f t="shared" si="0"/>
        <v>#DIV/0!</v>
      </c>
      <c r="F7" s="203" t="e">
        <f t="shared" si="0"/>
        <v>#DIV/0!</v>
      </c>
      <c r="G7" s="203" t="e">
        <f t="shared" si="0"/>
        <v>#DIV/0!</v>
      </c>
      <c r="H7" s="203" t="e">
        <f t="shared" si="0"/>
        <v>#DIV/0!</v>
      </c>
    </row>
    <row r="8" spans="1:7" ht="15.75">
      <c r="A8" s="91"/>
      <c r="B8" s="91"/>
      <c r="C8" s="91"/>
      <c r="D8" s="91"/>
      <c r="E8" s="20"/>
      <c r="F8" s="20"/>
      <c r="G8" s="20"/>
    </row>
    <row r="9" spans="1:7" ht="12.75">
      <c r="A9" s="20"/>
      <c r="B9" s="20"/>
      <c r="C9" s="20"/>
      <c r="D9" s="20"/>
      <c r="E9" s="20"/>
      <c r="F9" s="20"/>
      <c r="G9" s="20"/>
    </row>
    <row r="10" spans="1:7" ht="12.75">
      <c r="A10" s="20"/>
      <c r="B10" s="20"/>
      <c r="C10" s="20"/>
      <c r="D10" s="20"/>
      <c r="E10" s="20"/>
      <c r="F10" s="20"/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2.75">
      <c r="A12" s="20"/>
      <c r="B12" s="20"/>
      <c r="C12" s="20"/>
      <c r="D12" s="20"/>
      <c r="E12" s="20"/>
      <c r="F12" s="20"/>
      <c r="G12" s="20"/>
    </row>
  </sheetData>
  <sheetProtection/>
  <mergeCells count="3">
    <mergeCell ref="A1:H1"/>
    <mergeCell ref="B3:H3"/>
    <mergeCell ref="A3:A4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0" sqref="C30"/>
    </sheetView>
  </sheetViews>
  <sheetFormatPr defaultColWidth="8.875" defaultRowHeight="12.75"/>
  <cols>
    <col min="1" max="1" width="4.125" style="2" customWidth="1"/>
    <col min="2" max="2" width="18.00390625" style="2" customWidth="1"/>
    <col min="3" max="3" width="19.875" style="2" customWidth="1"/>
    <col min="4" max="4" width="9.75390625" style="2" customWidth="1"/>
    <col min="5" max="5" width="26.125" style="2" customWidth="1"/>
    <col min="6" max="6" width="13.375" style="2" customWidth="1"/>
    <col min="7" max="7" width="8.25390625" style="2" customWidth="1"/>
    <col min="8" max="9" width="7.875" style="2" customWidth="1"/>
    <col min="10" max="10" width="12.125" style="2" customWidth="1"/>
    <col min="11" max="16384" width="8.875" style="2" customWidth="1"/>
  </cols>
  <sheetData>
    <row r="1" spans="1:10" ht="16.5" customHeight="1">
      <c r="A1" s="401" t="s">
        <v>412</v>
      </c>
      <c r="B1" s="401"/>
      <c r="C1" s="401"/>
      <c r="D1" s="401"/>
      <c r="E1" s="401"/>
      <c r="F1" s="401"/>
      <c r="G1" s="401"/>
      <c r="H1" s="401"/>
      <c r="I1" s="401"/>
      <c r="J1" s="401"/>
    </row>
    <row r="2" spans="1:10" ht="38.25">
      <c r="A2" s="75" t="s">
        <v>94</v>
      </c>
      <c r="B2" s="69" t="s">
        <v>303</v>
      </c>
      <c r="C2" s="76" t="s">
        <v>322</v>
      </c>
      <c r="D2" s="69" t="s">
        <v>91</v>
      </c>
      <c r="E2" s="69" t="s">
        <v>63</v>
      </c>
      <c r="F2" s="69" t="s">
        <v>64</v>
      </c>
      <c r="G2" s="181" t="s">
        <v>287</v>
      </c>
      <c r="H2" s="75" t="s">
        <v>92</v>
      </c>
      <c r="I2" s="75" t="s">
        <v>96</v>
      </c>
      <c r="J2" s="69" t="s">
        <v>355</v>
      </c>
    </row>
    <row r="3" spans="1:10" ht="15.75">
      <c r="A3" s="19">
        <v>1</v>
      </c>
      <c r="B3" s="95"/>
      <c r="C3" s="19"/>
      <c r="D3" s="95"/>
      <c r="E3" s="95"/>
      <c r="F3" s="95"/>
      <c r="G3" s="95"/>
      <c r="H3" s="24"/>
      <c r="I3" s="24"/>
      <c r="J3" s="24"/>
    </row>
    <row r="4" spans="1:10" ht="15.75">
      <c r="A4" s="19">
        <v>2</v>
      </c>
      <c r="B4" s="95"/>
      <c r="C4" s="19"/>
      <c r="D4" s="95"/>
      <c r="E4" s="95"/>
      <c r="F4" s="95"/>
      <c r="G4" s="95"/>
      <c r="H4" s="24"/>
      <c r="I4" s="24"/>
      <c r="J4" s="24"/>
    </row>
    <row r="5" spans="1:10" ht="15.75">
      <c r="A5" s="19">
        <v>3</v>
      </c>
      <c r="B5" s="24"/>
      <c r="C5" s="19"/>
      <c r="D5" s="24"/>
      <c r="E5" s="24"/>
      <c r="F5" s="24"/>
      <c r="G5" s="24"/>
      <c r="H5" s="24"/>
      <c r="I5" s="24"/>
      <c r="J5" s="24"/>
    </row>
    <row r="6" spans="1:10" ht="15.75">
      <c r="A6" s="19">
        <v>4</v>
      </c>
      <c r="B6" s="24"/>
      <c r="C6" s="19"/>
      <c r="D6" s="24"/>
      <c r="E6" s="24"/>
      <c r="F6" s="24"/>
      <c r="G6" s="24"/>
      <c r="H6" s="24"/>
      <c r="I6" s="24"/>
      <c r="J6" s="24"/>
    </row>
    <row r="7" spans="1:10" ht="15.75">
      <c r="A7" s="19">
        <v>5</v>
      </c>
      <c r="B7" s="24"/>
      <c r="C7" s="19"/>
      <c r="D7" s="24"/>
      <c r="E7" s="24"/>
      <c r="F7" s="24"/>
      <c r="G7" s="24"/>
      <c r="H7" s="24"/>
      <c r="I7" s="24"/>
      <c r="J7" s="24"/>
    </row>
    <row r="8" spans="1:10" ht="25.5">
      <c r="A8" s="31" t="s">
        <v>301</v>
      </c>
      <c r="B8" s="24"/>
      <c r="C8" s="31"/>
      <c r="D8" s="24"/>
      <c r="E8" s="24"/>
      <c r="F8" s="24"/>
      <c r="G8" s="24"/>
      <c r="H8" s="24"/>
      <c r="I8" s="24"/>
      <c r="J8" s="24"/>
    </row>
    <row r="9" spans="1:10" s="7" customFormat="1" ht="15.75">
      <c r="A9" s="56"/>
      <c r="B9" s="56"/>
      <c r="C9" s="56"/>
      <c r="D9" s="56"/>
      <c r="E9" s="56"/>
      <c r="F9" s="56"/>
      <c r="G9" s="189" t="s">
        <v>215</v>
      </c>
      <c r="H9" s="190">
        <f>SUM(H3:H8)</f>
        <v>0</v>
      </c>
      <c r="I9" s="190">
        <f>SUM(I3:I8)</f>
        <v>0</v>
      </c>
      <c r="J9" s="56"/>
    </row>
    <row r="10" spans="1:10" ht="15.75">
      <c r="A10" s="194"/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15.75">
      <c r="A11" s="194"/>
      <c r="B11" s="194"/>
      <c r="C11" s="194"/>
      <c r="D11" s="194"/>
      <c r="E11" s="194"/>
      <c r="F11" s="194"/>
      <c r="G11" s="194"/>
      <c r="H11" s="194"/>
      <c r="I11" s="194"/>
      <c r="J11" s="194"/>
    </row>
    <row r="12" spans="1:10" ht="15.75" customHeight="1">
      <c r="A12" s="401" t="s">
        <v>413</v>
      </c>
      <c r="B12" s="401"/>
      <c r="C12" s="401"/>
      <c r="D12" s="401"/>
      <c r="E12" s="401"/>
      <c r="F12" s="401"/>
      <c r="G12" s="401"/>
      <c r="H12" s="401"/>
      <c r="I12" s="401"/>
      <c r="J12" s="401"/>
    </row>
    <row r="13" spans="1:10" ht="38.25">
      <c r="A13" s="75" t="s">
        <v>94</v>
      </c>
      <c r="B13" s="69" t="s">
        <v>303</v>
      </c>
      <c r="C13" s="76" t="s">
        <v>322</v>
      </c>
      <c r="D13" s="69" t="s">
        <v>91</v>
      </c>
      <c r="E13" s="69" t="s">
        <v>63</v>
      </c>
      <c r="F13" s="69" t="s">
        <v>64</v>
      </c>
      <c r="G13" s="181" t="s">
        <v>287</v>
      </c>
      <c r="H13" s="75" t="s">
        <v>92</v>
      </c>
      <c r="I13" s="75" t="s">
        <v>96</v>
      </c>
      <c r="J13" s="69" t="s">
        <v>355</v>
      </c>
    </row>
    <row r="14" spans="1:10" ht="15.75">
      <c r="A14" s="19">
        <v>1</v>
      </c>
      <c r="B14" s="19"/>
      <c r="C14" s="19"/>
      <c r="D14" s="95"/>
      <c r="E14" s="95"/>
      <c r="F14" s="95"/>
      <c r="G14" s="95"/>
      <c r="H14" s="195"/>
      <c r="I14" s="195"/>
      <c r="J14" s="24"/>
    </row>
    <row r="15" spans="1:10" ht="15.75">
      <c r="A15" s="19">
        <v>2</v>
      </c>
      <c r="B15" s="19"/>
      <c r="C15" s="19"/>
      <c r="D15" s="95"/>
      <c r="E15" s="95"/>
      <c r="F15" s="95"/>
      <c r="G15" s="95"/>
      <c r="H15" s="195"/>
      <c r="I15" s="195"/>
      <c r="J15" s="24"/>
    </row>
    <row r="16" spans="1:10" ht="15.75">
      <c r="A16" s="19">
        <v>3</v>
      </c>
      <c r="B16" s="19"/>
      <c r="C16" s="19"/>
      <c r="D16" s="24"/>
      <c r="E16" s="24"/>
      <c r="F16" s="24"/>
      <c r="G16" s="24"/>
      <c r="H16" s="195"/>
      <c r="I16" s="195"/>
      <c r="J16" s="24"/>
    </row>
    <row r="17" spans="1:10" ht="15.75">
      <c r="A17" s="19">
        <v>4</v>
      </c>
      <c r="B17" s="19"/>
      <c r="C17" s="19"/>
      <c r="D17" s="24"/>
      <c r="E17" s="24"/>
      <c r="F17" s="24"/>
      <c r="G17" s="24"/>
      <c r="H17" s="195"/>
      <c r="I17" s="195"/>
      <c r="J17" s="24"/>
    </row>
    <row r="18" spans="1:10" ht="15.75">
      <c r="A18" s="19">
        <v>5</v>
      </c>
      <c r="B18" s="19"/>
      <c r="C18" s="19"/>
      <c r="D18" s="24"/>
      <c r="E18" s="24"/>
      <c r="F18" s="24"/>
      <c r="G18" s="24"/>
      <c r="H18" s="195"/>
      <c r="I18" s="195"/>
      <c r="J18" s="24"/>
    </row>
    <row r="19" spans="1:10" ht="25.5">
      <c r="A19" s="31" t="s">
        <v>302</v>
      </c>
      <c r="B19" s="31"/>
      <c r="C19" s="31"/>
      <c r="D19" s="24"/>
      <c r="E19" s="24"/>
      <c r="F19" s="24"/>
      <c r="G19" s="24"/>
      <c r="H19" s="195"/>
      <c r="I19" s="195"/>
      <c r="J19" s="24"/>
    </row>
    <row r="20" spans="1:10" ht="15.75">
      <c r="A20" s="56"/>
      <c r="B20" s="56"/>
      <c r="C20" s="56"/>
      <c r="D20" s="191"/>
      <c r="E20" s="191"/>
      <c r="F20" s="191"/>
      <c r="G20" s="192" t="s">
        <v>215</v>
      </c>
      <c r="H20" s="193">
        <f>SUM(H14:H19)</f>
        <v>0</v>
      </c>
      <c r="I20" s="193">
        <f>SUM(I14:I19)</f>
        <v>0</v>
      </c>
      <c r="J20" s="191"/>
    </row>
    <row r="21" spans="1:10" ht="15.75">
      <c r="A21" s="194"/>
      <c r="B21" s="194"/>
      <c r="C21" s="194"/>
      <c r="D21" s="194"/>
      <c r="E21" s="194"/>
      <c r="F21" s="194"/>
      <c r="G21" s="194"/>
      <c r="H21" s="194"/>
      <c r="I21" s="194"/>
      <c r="J21" s="194"/>
    </row>
    <row r="22" spans="1:10" ht="15.75">
      <c r="A22" s="194"/>
      <c r="B22" s="194"/>
      <c r="C22" s="194"/>
      <c r="D22" s="194"/>
      <c r="E22" s="194"/>
      <c r="F22" s="194"/>
      <c r="G22" s="194"/>
      <c r="H22" s="194"/>
      <c r="I22" s="194"/>
      <c r="J22" s="194"/>
    </row>
    <row r="24" spans="2:6" ht="15.75">
      <c r="B24" s="183" t="s">
        <v>288</v>
      </c>
      <c r="E24" s="179"/>
      <c r="F24" s="179"/>
    </row>
    <row r="25" spans="1:2" ht="12.75">
      <c r="A25" s="2" t="s">
        <v>356</v>
      </c>
      <c r="B25" s="2" t="s">
        <v>380</v>
      </c>
    </row>
  </sheetData>
  <sheetProtection/>
  <mergeCells count="2">
    <mergeCell ref="A1:J1"/>
    <mergeCell ref="A12:J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M26" sqref="M26"/>
    </sheetView>
  </sheetViews>
  <sheetFormatPr defaultColWidth="8.875" defaultRowHeight="12.75"/>
  <cols>
    <col min="1" max="1" width="4.125" style="2" customWidth="1"/>
    <col min="2" max="2" width="11.00390625" style="2" customWidth="1"/>
    <col min="3" max="3" width="32.25390625" style="2" customWidth="1"/>
    <col min="4" max="4" width="12.125" style="2" customWidth="1"/>
    <col min="5" max="5" width="10.125" style="2" customWidth="1"/>
    <col min="6" max="6" width="9.25390625" style="2" customWidth="1"/>
    <col min="7" max="7" width="12.125" style="2" customWidth="1"/>
    <col min="8" max="8" width="8.625" style="2" customWidth="1"/>
    <col min="9" max="9" width="8.375" style="2" customWidth="1"/>
    <col min="10" max="16384" width="8.875" style="2" customWidth="1"/>
  </cols>
  <sheetData>
    <row r="1" spans="1:9" ht="29.25" customHeight="1">
      <c r="A1" s="401" t="s">
        <v>428</v>
      </c>
      <c r="B1" s="401"/>
      <c r="C1" s="401"/>
      <c r="D1" s="401"/>
      <c r="E1" s="401"/>
      <c r="F1" s="401"/>
      <c r="G1" s="401"/>
      <c r="H1" s="401"/>
      <c r="I1" s="401"/>
    </row>
    <row r="2" spans="1:9" ht="21" customHeight="1">
      <c r="A2" s="404" t="s">
        <v>94</v>
      </c>
      <c r="B2" s="404" t="s">
        <v>303</v>
      </c>
      <c r="C2" s="406" t="s">
        <v>322</v>
      </c>
      <c r="D2" s="403" t="s">
        <v>280</v>
      </c>
      <c r="E2" s="403"/>
      <c r="F2" s="403"/>
      <c r="G2" s="403" t="s">
        <v>278</v>
      </c>
      <c r="H2" s="403"/>
      <c r="I2" s="403"/>
    </row>
    <row r="3" spans="1:9" ht="38.25">
      <c r="A3" s="405"/>
      <c r="B3" s="405"/>
      <c r="C3" s="407"/>
      <c r="D3" s="234" t="s">
        <v>421</v>
      </c>
      <c r="E3" s="234" t="s">
        <v>92</v>
      </c>
      <c r="F3" s="234" t="s">
        <v>96</v>
      </c>
      <c r="G3" s="234" t="s">
        <v>421</v>
      </c>
      <c r="H3" s="234" t="s">
        <v>92</v>
      </c>
      <c r="I3" s="234" t="s">
        <v>96</v>
      </c>
    </row>
    <row r="4" spans="1:9" ht="15.75">
      <c r="A4" s="19">
        <v>1</v>
      </c>
      <c r="B4" s="95"/>
      <c r="C4" s="95"/>
      <c r="D4" s="95"/>
      <c r="E4" s="24"/>
      <c r="F4" s="24"/>
      <c r="G4" s="24"/>
      <c r="H4" s="95"/>
      <c r="I4" s="30"/>
    </row>
    <row r="5" spans="1:9" ht="15.75">
      <c r="A5" s="19">
        <v>2</v>
      </c>
      <c r="B5" s="24"/>
      <c r="C5" s="24"/>
      <c r="D5" s="24"/>
      <c r="E5" s="24"/>
      <c r="F5" s="24"/>
      <c r="G5" s="24"/>
      <c r="H5" s="24"/>
      <c r="I5" s="30"/>
    </row>
    <row r="6" spans="1:9" ht="15.75">
      <c r="A6" s="19">
        <v>3</v>
      </c>
      <c r="B6" s="24"/>
      <c r="C6" s="24"/>
      <c r="D6" s="24"/>
      <c r="E6" s="24"/>
      <c r="F6" s="24"/>
      <c r="G6" s="24"/>
      <c r="H6" s="24"/>
      <c r="I6" s="30"/>
    </row>
    <row r="7" spans="1:9" ht="15.75">
      <c r="A7" s="19">
        <v>4</v>
      </c>
      <c r="B7" s="24"/>
      <c r="C7" s="24"/>
      <c r="D7" s="24"/>
      <c r="E7" s="24"/>
      <c r="F7" s="24"/>
      <c r="G7" s="24"/>
      <c r="H7" s="24"/>
      <c r="I7" s="30"/>
    </row>
    <row r="8" spans="1:9" ht="15.75">
      <c r="A8" s="31">
        <v>5</v>
      </c>
      <c r="B8" s="24"/>
      <c r="C8" s="24"/>
      <c r="D8" s="24"/>
      <c r="E8" s="24"/>
      <c r="F8" s="24"/>
      <c r="G8" s="24"/>
      <c r="H8" s="24"/>
      <c r="I8" s="30"/>
    </row>
    <row r="9" spans="1:9" s="7" customFormat="1" ht="15.75">
      <c r="A9" s="402" t="s">
        <v>215</v>
      </c>
      <c r="B9" s="402"/>
      <c r="C9" s="402"/>
      <c r="D9" s="190">
        <f aca="true" t="shared" si="0" ref="D9:I9">SUM(D3:D8)</f>
        <v>0</v>
      </c>
      <c r="E9" s="190">
        <f t="shared" si="0"/>
        <v>0</v>
      </c>
      <c r="F9" s="190">
        <f t="shared" si="0"/>
        <v>0</v>
      </c>
      <c r="G9" s="190">
        <f t="shared" si="0"/>
        <v>0</v>
      </c>
      <c r="H9" s="190">
        <f t="shared" si="0"/>
        <v>0</v>
      </c>
      <c r="I9" s="190">
        <f t="shared" si="0"/>
        <v>0</v>
      </c>
    </row>
    <row r="11" spans="2:3" ht="15.75">
      <c r="B11" s="183"/>
      <c r="C11" s="179"/>
    </row>
  </sheetData>
  <sheetProtection/>
  <mergeCells count="7">
    <mergeCell ref="A1:I1"/>
    <mergeCell ref="A9:C9"/>
    <mergeCell ref="D2:F2"/>
    <mergeCell ref="G2:I2"/>
    <mergeCell ref="A2:A3"/>
    <mergeCell ref="B2:B3"/>
    <mergeCell ref="C2:C3"/>
  </mergeCells>
  <printOptions/>
  <pageMargins left="0.5118110236220472" right="0.5118110236220472" top="0.5511811023622047" bottom="0.5511811023622047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21.00390625" style="0" customWidth="1"/>
    <col min="2" max="2" width="4.875" style="0" bestFit="1" customWidth="1"/>
    <col min="3" max="3" width="6.875" style="0" bestFit="1" customWidth="1"/>
    <col min="4" max="4" width="4.875" style="0" bestFit="1" customWidth="1"/>
    <col min="5" max="5" width="2.875" style="0" bestFit="1" customWidth="1"/>
    <col min="6" max="7" width="4.875" style="0" bestFit="1" customWidth="1"/>
    <col min="8" max="8" width="2.875" style="0" bestFit="1" customWidth="1"/>
    <col min="9" max="10" width="4.875" style="0" bestFit="1" customWidth="1"/>
    <col min="11" max="11" width="2.875" style="0" bestFit="1" customWidth="1"/>
    <col min="12" max="13" width="4.875" style="0" bestFit="1" customWidth="1"/>
    <col min="14" max="14" width="2.875" style="0" bestFit="1" customWidth="1"/>
    <col min="15" max="16" width="4.875" style="0" bestFit="1" customWidth="1"/>
    <col min="17" max="17" width="2.875" style="0" bestFit="1" customWidth="1"/>
    <col min="18" max="19" width="4.875" style="0" bestFit="1" customWidth="1"/>
    <col min="20" max="20" width="2.875" style="0" bestFit="1" customWidth="1"/>
    <col min="21" max="22" width="4.875" style="0" bestFit="1" customWidth="1"/>
  </cols>
  <sheetData>
    <row r="1" spans="1:22" ht="33.75" customHeight="1">
      <c r="A1" s="410" t="s">
        <v>427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</row>
    <row r="2" spans="1:22" ht="47.25" customHeight="1">
      <c r="A2" s="330" t="s">
        <v>383</v>
      </c>
      <c r="B2" s="408" t="s">
        <v>271</v>
      </c>
      <c r="C2" s="408"/>
      <c r="D2" s="408"/>
      <c r="E2" s="408" t="s">
        <v>328</v>
      </c>
      <c r="F2" s="408"/>
      <c r="G2" s="408"/>
      <c r="H2" s="408" t="s">
        <v>262</v>
      </c>
      <c r="I2" s="408"/>
      <c r="J2" s="408"/>
      <c r="K2" s="408" t="s">
        <v>12</v>
      </c>
      <c r="L2" s="408"/>
      <c r="M2" s="408"/>
      <c r="N2" s="408" t="s">
        <v>13</v>
      </c>
      <c r="O2" s="408"/>
      <c r="P2" s="408"/>
      <c r="Q2" s="408" t="s">
        <v>79</v>
      </c>
      <c r="R2" s="408"/>
      <c r="S2" s="408"/>
      <c r="T2" s="409" t="s">
        <v>384</v>
      </c>
      <c r="U2" s="409"/>
      <c r="V2" s="409"/>
    </row>
    <row r="3" spans="1:22" ht="93.75" customHeight="1">
      <c r="A3" s="330"/>
      <c r="B3" s="223" t="s">
        <v>291</v>
      </c>
      <c r="C3" s="223" t="s">
        <v>281</v>
      </c>
      <c r="D3" s="223" t="s">
        <v>290</v>
      </c>
      <c r="E3" s="223" t="s">
        <v>291</v>
      </c>
      <c r="F3" s="223" t="s">
        <v>281</v>
      </c>
      <c r="G3" s="223" t="s">
        <v>290</v>
      </c>
      <c r="H3" s="223" t="s">
        <v>291</v>
      </c>
      <c r="I3" s="223" t="s">
        <v>281</v>
      </c>
      <c r="J3" s="223" t="s">
        <v>290</v>
      </c>
      <c r="K3" s="223" t="s">
        <v>291</v>
      </c>
      <c r="L3" s="223" t="s">
        <v>281</v>
      </c>
      <c r="M3" s="223" t="s">
        <v>290</v>
      </c>
      <c r="N3" s="223" t="s">
        <v>291</v>
      </c>
      <c r="O3" s="223" t="s">
        <v>281</v>
      </c>
      <c r="P3" s="223" t="s">
        <v>290</v>
      </c>
      <c r="Q3" s="223" t="s">
        <v>291</v>
      </c>
      <c r="R3" s="223" t="s">
        <v>281</v>
      </c>
      <c r="S3" s="223" t="s">
        <v>290</v>
      </c>
      <c r="T3" s="228" t="s">
        <v>385</v>
      </c>
      <c r="U3" s="228" t="s">
        <v>386</v>
      </c>
      <c r="V3" s="228" t="s">
        <v>387</v>
      </c>
    </row>
    <row r="4" spans="1:22" ht="25.5">
      <c r="A4" s="29" t="s">
        <v>279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227">
        <f aca="true" t="shared" si="0" ref="T4:V6">B4+E4+H4+K4+N4+Q4</f>
        <v>0</v>
      </c>
      <c r="U4" s="227">
        <f t="shared" si="0"/>
        <v>0</v>
      </c>
      <c r="V4" s="227">
        <f t="shared" si="0"/>
        <v>0</v>
      </c>
    </row>
    <row r="5" spans="1:22" ht="27.75" customHeight="1">
      <c r="A5" s="29" t="s">
        <v>280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227">
        <f t="shared" si="0"/>
        <v>0</v>
      </c>
      <c r="U5" s="227">
        <f t="shared" si="0"/>
        <v>0</v>
      </c>
      <c r="V5" s="227">
        <f t="shared" si="0"/>
        <v>0</v>
      </c>
    </row>
    <row r="6" spans="1:22" ht="23.25" customHeight="1">
      <c r="A6" s="29" t="s">
        <v>278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227">
        <f t="shared" si="0"/>
        <v>0</v>
      </c>
      <c r="U6" s="227">
        <f t="shared" si="0"/>
        <v>0</v>
      </c>
      <c r="V6" s="227">
        <f t="shared" si="0"/>
        <v>0</v>
      </c>
    </row>
    <row r="7" spans="1:22" ht="12.75">
      <c r="A7" s="225" t="s">
        <v>215</v>
      </c>
      <c r="B7" s="224">
        <f>B4+B5+B6</f>
        <v>0</v>
      </c>
      <c r="C7" s="224">
        <f aca="true" t="shared" si="1" ref="C7:V7">C4+C5+C6</f>
        <v>0</v>
      </c>
      <c r="D7" s="224">
        <f t="shared" si="1"/>
        <v>0</v>
      </c>
      <c r="E7" s="224">
        <f t="shared" si="1"/>
        <v>0</v>
      </c>
      <c r="F7" s="224">
        <f t="shared" si="1"/>
        <v>0</v>
      </c>
      <c r="G7" s="224">
        <f t="shared" si="1"/>
        <v>0</v>
      </c>
      <c r="H7" s="224">
        <f t="shared" si="1"/>
        <v>0</v>
      </c>
      <c r="I7" s="224">
        <f t="shared" si="1"/>
        <v>0</v>
      </c>
      <c r="J7" s="224">
        <f t="shared" si="1"/>
        <v>0</v>
      </c>
      <c r="K7" s="224">
        <f t="shared" si="1"/>
        <v>0</v>
      </c>
      <c r="L7" s="224">
        <f t="shared" si="1"/>
        <v>0</v>
      </c>
      <c r="M7" s="224">
        <f t="shared" si="1"/>
        <v>0</v>
      </c>
      <c r="N7" s="224">
        <f t="shared" si="1"/>
        <v>0</v>
      </c>
      <c r="O7" s="224">
        <f t="shared" si="1"/>
        <v>0</v>
      </c>
      <c r="P7" s="224">
        <f t="shared" si="1"/>
        <v>0</v>
      </c>
      <c r="Q7" s="224">
        <f t="shared" si="1"/>
        <v>0</v>
      </c>
      <c r="R7" s="224">
        <f t="shared" si="1"/>
        <v>0</v>
      </c>
      <c r="S7" s="224">
        <f t="shared" si="1"/>
        <v>0</v>
      </c>
      <c r="T7" s="224">
        <f t="shared" si="1"/>
        <v>0</v>
      </c>
      <c r="U7" s="224">
        <f t="shared" si="1"/>
        <v>0</v>
      </c>
      <c r="V7" s="224">
        <f t="shared" si="1"/>
        <v>0</v>
      </c>
    </row>
    <row r="13" ht="12.75">
      <c r="I13" s="20"/>
    </row>
  </sheetData>
  <sheetProtection/>
  <mergeCells count="9">
    <mergeCell ref="B2:D2"/>
    <mergeCell ref="K2:M2"/>
    <mergeCell ref="N2:P2"/>
    <mergeCell ref="Q2:S2"/>
    <mergeCell ref="T2:V2"/>
    <mergeCell ref="A1:V1"/>
    <mergeCell ref="A2:A3"/>
    <mergeCell ref="E2:G2"/>
    <mergeCell ref="H2:J2"/>
  </mergeCells>
  <printOptions/>
  <pageMargins left="0.5118110236220472" right="0.5118110236220472" top="0.5511811023622047" bottom="0.5511811023622047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7" sqref="B7"/>
    </sheetView>
  </sheetViews>
  <sheetFormatPr defaultColWidth="8.875" defaultRowHeight="12.75"/>
  <cols>
    <col min="1" max="1" width="4.75390625" style="2" customWidth="1"/>
    <col min="2" max="2" width="47.25390625" style="2" customWidth="1"/>
    <col min="3" max="3" width="27.75390625" style="2" customWidth="1"/>
    <col min="4" max="4" width="23.25390625" style="2" customWidth="1"/>
    <col min="5" max="5" width="21.75390625" style="2" customWidth="1"/>
    <col min="6" max="16384" width="8.875" style="2" customWidth="1"/>
  </cols>
  <sheetData>
    <row r="1" spans="1:6" ht="15.75">
      <c r="A1" s="411" t="s">
        <v>293</v>
      </c>
      <c r="B1" s="411"/>
      <c r="C1" s="411"/>
      <c r="D1" s="411"/>
      <c r="E1" s="411"/>
      <c r="F1" s="411"/>
    </row>
    <row r="2" spans="1:6" ht="31.5">
      <c r="A2" s="76" t="s">
        <v>94</v>
      </c>
      <c r="B2" s="77" t="s">
        <v>99</v>
      </c>
      <c r="C2" s="77" t="s">
        <v>300</v>
      </c>
      <c r="D2" s="78" t="s">
        <v>95</v>
      </c>
      <c r="E2" s="77" t="s">
        <v>100</v>
      </c>
      <c r="F2" s="77" t="s">
        <v>294</v>
      </c>
    </row>
    <row r="3" spans="1:6" ht="31.5">
      <c r="A3" s="14">
        <v>1</v>
      </c>
      <c r="B3" s="45" t="s">
        <v>695</v>
      </c>
      <c r="C3" s="45" t="s">
        <v>696</v>
      </c>
      <c r="D3" s="45">
        <v>1997</v>
      </c>
      <c r="E3" s="269">
        <v>2013</v>
      </c>
      <c r="F3" s="270">
        <v>132</v>
      </c>
    </row>
    <row r="4" spans="1:6" ht="15.75">
      <c r="A4" s="29"/>
      <c r="B4" s="45"/>
      <c r="C4" s="45"/>
      <c r="D4" s="45" t="s">
        <v>101</v>
      </c>
      <c r="E4" s="46"/>
      <c r="F4" s="30"/>
    </row>
    <row r="5" spans="1:6" ht="15.75">
      <c r="A5" s="45"/>
      <c r="B5" s="45"/>
      <c r="C5" s="45"/>
      <c r="D5" s="45"/>
      <c r="E5" s="46"/>
      <c r="F5" s="30"/>
    </row>
    <row r="6" spans="1:6" ht="15.75">
      <c r="A6" s="45"/>
      <c r="B6" s="45"/>
      <c r="C6" s="45"/>
      <c r="D6" s="45"/>
      <c r="E6" s="46"/>
      <c r="F6" s="30"/>
    </row>
    <row r="7" spans="1:6" ht="15.75">
      <c r="A7" s="45"/>
      <c r="B7" s="45"/>
      <c r="C7" s="45"/>
      <c r="D7" s="45"/>
      <c r="E7" s="46"/>
      <c r="F7" s="30"/>
    </row>
    <row r="8" spans="1:4" ht="12.75">
      <c r="A8" s="47"/>
      <c r="B8" s="47"/>
      <c r="C8" s="47"/>
      <c r="D8" s="47"/>
    </row>
    <row r="9" spans="1:4" ht="12.75">
      <c r="A9" s="47"/>
      <c r="B9" s="47"/>
      <c r="C9" s="47"/>
      <c r="D9" s="47"/>
    </row>
    <row r="10" spans="1:4" ht="12.75">
      <c r="A10" s="47"/>
      <c r="B10" s="47"/>
      <c r="C10" s="47"/>
      <c r="D10" s="47"/>
    </row>
    <row r="11" spans="1:4" ht="12.75">
      <c r="A11" s="47"/>
      <c r="B11" s="47"/>
      <c r="C11" s="47"/>
      <c r="D11" s="47"/>
    </row>
    <row r="12" spans="1:4" ht="12.75">
      <c r="A12" s="47"/>
      <c r="B12" s="47"/>
      <c r="C12" s="47"/>
      <c r="D12" s="47"/>
    </row>
    <row r="13" spans="1:4" ht="12.75">
      <c r="A13" s="47"/>
      <c r="B13" s="47"/>
      <c r="C13" s="47"/>
      <c r="D13" s="47"/>
    </row>
    <row r="14" spans="1:4" ht="12.75">
      <c r="A14" s="47"/>
      <c r="B14" s="47"/>
      <c r="C14" s="47"/>
      <c r="D14" s="47"/>
    </row>
  </sheetData>
  <sheetProtection/>
  <mergeCells count="1">
    <mergeCell ref="A1:F1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7">
      <selection activeCell="C34" sqref="C34:E34"/>
    </sheetView>
  </sheetViews>
  <sheetFormatPr defaultColWidth="9.00390625" defaultRowHeight="12.75"/>
  <cols>
    <col min="1" max="1" width="4.375" style="0" customWidth="1"/>
    <col min="2" max="2" width="32.00390625" style="0" customWidth="1"/>
    <col min="3" max="3" width="12.00390625" style="0" customWidth="1"/>
    <col min="4" max="4" width="12.125" style="0" customWidth="1"/>
    <col min="5" max="5" width="28.875" style="0" customWidth="1"/>
  </cols>
  <sheetData>
    <row r="1" s="2" customFormat="1" ht="12.75"/>
    <row r="2" spans="1:5" s="2" customFormat="1" ht="12.75">
      <c r="A2" s="20"/>
      <c r="B2" s="20"/>
      <c r="C2" s="20"/>
      <c r="D2" s="20"/>
      <c r="E2" s="20"/>
    </row>
    <row r="3" spans="1:5" s="2" customFormat="1" ht="12.75">
      <c r="A3" s="20"/>
      <c r="B3" s="20"/>
      <c r="C3" s="20"/>
      <c r="D3" s="20"/>
      <c r="E3" s="20"/>
    </row>
    <row r="4" spans="1:10" s="2" customFormat="1" ht="12.75">
      <c r="A4" s="20"/>
      <c r="B4" s="20"/>
      <c r="C4" s="20"/>
      <c r="D4" s="20"/>
      <c r="E4" s="20"/>
      <c r="F4" s="25"/>
      <c r="J4" s="25"/>
    </row>
    <row r="5" spans="1:10" s="2" customFormat="1" ht="12.75">
      <c r="A5" s="20"/>
      <c r="B5" s="329" t="s">
        <v>80</v>
      </c>
      <c r="C5" s="329"/>
      <c r="D5" s="329"/>
      <c r="E5" s="329"/>
      <c r="F5" s="25"/>
      <c r="J5" s="25"/>
    </row>
    <row r="6" spans="1:10" s="2" customFormat="1" ht="12.75">
      <c r="A6" s="20"/>
      <c r="B6" s="329" t="s">
        <v>378</v>
      </c>
      <c r="C6" s="329"/>
      <c r="D6" s="329"/>
      <c r="E6" s="329"/>
      <c r="F6" s="25"/>
      <c r="J6" s="25"/>
    </row>
    <row r="7" spans="1:5" s="2" customFormat="1" ht="12.75">
      <c r="A7" s="20"/>
      <c r="B7" s="20"/>
      <c r="C7" s="20"/>
      <c r="D7" s="20"/>
      <c r="E7" s="20"/>
    </row>
    <row r="8" spans="1:5" s="2" customFormat="1" ht="12.75">
      <c r="A8" s="23" t="s">
        <v>255</v>
      </c>
      <c r="B8" s="20"/>
      <c r="C8" s="20"/>
      <c r="D8" s="20"/>
      <c r="E8" s="20"/>
    </row>
    <row r="9" spans="1:5" s="2" customFormat="1" ht="12.75">
      <c r="A9" s="20" t="s">
        <v>256</v>
      </c>
      <c r="B9" s="20"/>
      <c r="C9" s="20"/>
      <c r="D9" s="20"/>
      <c r="E9" s="20"/>
    </row>
    <row r="10" spans="1:5" s="2" customFormat="1" ht="12.75">
      <c r="A10" s="20" t="s">
        <v>445</v>
      </c>
      <c r="B10" s="20"/>
      <c r="C10" s="20"/>
      <c r="D10" s="20"/>
      <c r="E10" s="20"/>
    </row>
    <row r="11" spans="1:5" s="2" customFormat="1" ht="12.75">
      <c r="A11" s="20" t="s">
        <v>257</v>
      </c>
      <c r="B11" s="20"/>
      <c r="C11" s="20"/>
      <c r="D11" s="20"/>
      <c r="E11" s="20"/>
    </row>
    <row r="12" spans="1:5" s="2" customFormat="1" ht="12.75">
      <c r="A12" s="20" t="s">
        <v>446</v>
      </c>
      <c r="B12" s="20"/>
      <c r="C12" s="20"/>
      <c r="D12" s="20"/>
      <c r="E12" s="20"/>
    </row>
    <row r="13" spans="1:5" s="2" customFormat="1" ht="12.75">
      <c r="A13" s="20" t="s">
        <v>81</v>
      </c>
      <c r="B13" s="20" t="s">
        <v>447</v>
      </c>
      <c r="C13" s="20"/>
      <c r="D13" s="20"/>
      <c r="E13" s="20"/>
    </row>
    <row r="14" spans="1:5" s="2" customFormat="1" ht="12.75">
      <c r="A14" s="20" t="s">
        <v>82</v>
      </c>
      <c r="B14" s="20" t="s">
        <v>448</v>
      </c>
      <c r="C14" s="20"/>
      <c r="D14" s="20"/>
      <c r="E14" s="20"/>
    </row>
    <row r="15" spans="1:5" s="2" customFormat="1" ht="12.75">
      <c r="A15" s="20" t="s">
        <v>83</v>
      </c>
      <c r="B15" s="20" t="s">
        <v>449</v>
      </c>
      <c r="C15" s="20"/>
      <c r="D15" s="20"/>
      <c r="E15" s="20"/>
    </row>
    <row r="16" spans="1:5" s="2" customFormat="1" ht="12.75">
      <c r="A16" s="20" t="s">
        <v>343</v>
      </c>
      <c r="B16" s="20"/>
      <c r="C16" s="20" t="s">
        <v>450</v>
      </c>
      <c r="D16" s="20"/>
      <c r="E16" s="20"/>
    </row>
    <row r="17" spans="1:5" s="2" customFormat="1" ht="12.75">
      <c r="A17" s="20" t="s">
        <v>258</v>
      </c>
      <c r="B17" s="20"/>
      <c r="C17" s="20" t="s">
        <v>451</v>
      </c>
      <c r="D17" s="20"/>
      <c r="E17" s="20"/>
    </row>
    <row r="18" spans="1:5" s="2" customFormat="1" ht="12.75">
      <c r="A18" s="20"/>
      <c r="B18" s="20"/>
      <c r="C18" s="20"/>
      <c r="D18" s="20"/>
      <c r="E18" s="20"/>
    </row>
    <row r="19" spans="1:5" s="2" customFormat="1" ht="12.75">
      <c r="A19" s="23" t="s">
        <v>306</v>
      </c>
      <c r="B19" s="20"/>
      <c r="C19" s="20"/>
      <c r="D19" s="20"/>
      <c r="E19" s="20"/>
    </row>
    <row r="20" spans="1:5" s="2" customFormat="1" ht="39.75" customHeight="1">
      <c r="A20" s="29" t="s">
        <v>107</v>
      </c>
      <c r="B20" s="29" t="s">
        <v>84</v>
      </c>
      <c r="C20" s="29" t="s">
        <v>106</v>
      </c>
      <c r="D20" s="29" t="s">
        <v>85</v>
      </c>
      <c r="E20" s="29" t="s">
        <v>277</v>
      </c>
    </row>
    <row r="21" spans="1:5" s="2" customFormat="1" ht="15" customHeight="1">
      <c r="A21" s="31">
        <v>1</v>
      </c>
      <c r="B21" s="26" t="s">
        <v>86</v>
      </c>
      <c r="C21" s="26" t="s">
        <v>452</v>
      </c>
      <c r="D21" s="247">
        <v>42188</v>
      </c>
      <c r="E21" s="26" t="s">
        <v>453</v>
      </c>
    </row>
    <row r="22" spans="1:5" s="2" customFormat="1" ht="15" customHeight="1">
      <c r="A22" s="31">
        <v>2</v>
      </c>
      <c r="B22" s="26" t="s">
        <v>87</v>
      </c>
      <c r="C22" s="26" t="s">
        <v>454</v>
      </c>
      <c r="D22" s="247">
        <v>42234</v>
      </c>
      <c r="E22" s="26" t="s">
        <v>455</v>
      </c>
    </row>
    <row r="23" spans="1:5" s="2" customFormat="1" ht="25.5" customHeight="1">
      <c r="A23" s="29" t="s">
        <v>107</v>
      </c>
      <c r="B23" s="29" t="s">
        <v>84</v>
      </c>
      <c r="C23" s="29" t="s">
        <v>85</v>
      </c>
      <c r="D23" s="330" t="s">
        <v>206</v>
      </c>
      <c r="E23" s="330"/>
    </row>
    <row r="24" spans="1:5" s="2" customFormat="1" ht="15" customHeight="1">
      <c r="A24" s="51">
        <v>3</v>
      </c>
      <c r="B24" s="26" t="s">
        <v>246</v>
      </c>
      <c r="C24" s="252">
        <v>42600</v>
      </c>
      <c r="D24" s="321" t="s">
        <v>203</v>
      </c>
      <c r="E24" s="322"/>
    </row>
    <row r="25" spans="1:5" s="2" customFormat="1" ht="12.75" customHeight="1">
      <c r="A25" s="31">
        <v>4</v>
      </c>
      <c r="B25" s="26" t="s">
        <v>194</v>
      </c>
      <c r="C25" s="251">
        <v>41517</v>
      </c>
      <c r="D25" s="317" t="s">
        <v>203</v>
      </c>
      <c r="E25" s="317"/>
    </row>
    <row r="26" spans="1:5" s="2" customFormat="1" ht="15" customHeight="1">
      <c r="A26" s="31">
        <v>5</v>
      </c>
      <c r="B26" s="27" t="s">
        <v>193</v>
      </c>
      <c r="C26" s="251">
        <v>41506</v>
      </c>
      <c r="D26" s="317" t="s">
        <v>203</v>
      </c>
      <c r="E26" s="317"/>
    </row>
    <row r="27" spans="1:5" s="2" customFormat="1" ht="15" customHeight="1">
      <c r="A27" s="31">
        <v>6</v>
      </c>
      <c r="B27" s="26" t="s">
        <v>310</v>
      </c>
      <c r="C27" s="251">
        <v>41731</v>
      </c>
      <c r="D27" s="317" t="s">
        <v>456</v>
      </c>
      <c r="E27" s="317"/>
    </row>
    <row r="28" spans="1:5" s="2" customFormat="1" ht="25.5" customHeight="1">
      <c r="A28" s="29" t="s">
        <v>107</v>
      </c>
      <c r="B28" s="29" t="s">
        <v>202</v>
      </c>
      <c r="C28" s="318" t="s">
        <v>212</v>
      </c>
      <c r="D28" s="319"/>
      <c r="E28" s="319"/>
    </row>
    <row r="29" spans="1:7" s="2" customFormat="1" ht="12.75" customHeight="1">
      <c r="A29" s="99" t="s">
        <v>312</v>
      </c>
      <c r="B29" s="100" t="s">
        <v>203</v>
      </c>
      <c r="C29" s="320" t="s">
        <v>457</v>
      </c>
      <c r="D29" s="318"/>
      <c r="E29" s="318"/>
      <c r="G29" s="179"/>
    </row>
    <row r="30" spans="1:5" s="2" customFormat="1" ht="12.75" customHeight="1">
      <c r="A30" s="99" t="s">
        <v>313</v>
      </c>
      <c r="B30" s="2" t="s">
        <v>272</v>
      </c>
      <c r="C30" s="323" t="s">
        <v>458</v>
      </c>
      <c r="D30" s="324"/>
      <c r="E30" s="325"/>
    </row>
    <row r="31" spans="1:5" s="2" customFormat="1" ht="15" customHeight="1">
      <c r="A31" s="99" t="s">
        <v>314</v>
      </c>
      <c r="B31" s="110" t="s">
        <v>273</v>
      </c>
      <c r="C31" s="317"/>
      <c r="D31" s="317"/>
      <c r="E31" s="317"/>
    </row>
    <row r="32" spans="1:5" s="2" customFormat="1" ht="12.75">
      <c r="A32" s="99" t="s">
        <v>315</v>
      </c>
      <c r="B32" s="100" t="s">
        <v>205</v>
      </c>
      <c r="C32" s="317"/>
      <c r="D32" s="317"/>
      <c r="E32" s="317"/>
    </row>
    <row r="33" spans="1:5" s="2" customFormat="1" ht="12.75">
      <c r="A33" s="99" t="s">
        <v>316</v>
      </c>
      <c r="B33" s="100" t="s">
        <v>311</v>
      </c>
      <c r="C33" s="171"/>
      <c r="D33" s="172"/>
      <c r="E33" s="173"/>
    </row>
    <row r="34" spans="1:5" s="2" customFormat="1" ht="12.75" customHeight="1">
      <c r="A34" s="99" t="s">
        <v>317</v>
      </c>
      <c r="B34" s="100" t="s">
        <v>275</v>
      </c>
      <c r="C34" s="320" t="s">
        <v>457</v>
      </c>
      <c r="D34" s="318"/>
      <c r="E34" s="318"/>
    </row>
    <row r="35" spans="1:5" s="2" customFormat="1" ht="25.5">
      <c r="A35" s="99" t="s">
        <v>318</v>
      </c>
      <c r="B35" s="110" t="s">
        <v>247</v>
      </c>
      <c r="C35" s="320" t="s">
        <v>457</v>
      </c>
      <c r="D35" s="318"/>
      <c r="E35" s="318"/>
    </row>
    <row r="36" spans="1:5" s="2" customFormat="1" ht="12.75">
      <c r="A36" s="99" t="s">
        <v>319</v>
      </c>
      <c r="B36" s="110" t="s">
        <v>274</v>
      </c>
      <c r="C36" s="326"/>
      <c r="D36" s="327"/>
      <c r="E36" s="328"/>
    </row>
    <row r="37" spans="1:5" s="2" customFormat="1" ht="15" customHeight="1">
      <c r="A37" s="99" t="s">
        <v>320</v>
      </c>
      <c r="B37" s="100" t="s">
        <v>204</v>
      </c>
      <c r="C37" s="317"/>
      <c r="D37" s="317"/>
      <c r="E37" s="317"/>
    </row>
    <row r="38" spans="1:5" ht="10.5" customHeight="1">
      <c r="A38" s="108"/>
      <c r="B38" s="109"/>
      <c r="C38" s="98"/>
      <c r="D38" s="98"/>
      <c r="E38" s="104"/>
    </row>
    <row r="39" spans="1:5" ht="13.5">
      <c r="A39" s="102" t="s">
        <v>379</v>
      </c>
      <c r="B39" s="102"/>
      <c r="C39" s="102"/>
      <c r="D39" s="102"/>
      <c r="E39" s="102"/>
    </row>
  </sheetData>
  <sheetProtection/>
  <mergeCells count="16">
    <mergeCell ref="C37:E37"/>
    <mergeCell ref="C30:E30"/>
    <mergeCell ref="C35:E35"/>
    <mergeCell ref="C36:E36"/>
    <mergeCell ref="B5:E5"/>
    <mergeCell ref="B6:E6"/>
    <mergeCell ref="D23:E23"/>
    <mergeCell ref="D25:E25"/>
    <mergeCell ref="C31:E31"/>
    <mergeCell ref="D26:E26"/>
    <mergeCell ref="D27:E27"/>
    <mergeCell ref="C28:E28"/>
    <mergeCell ref="C29:E29"/>
    <mergeCell ref="D24:E24"/>
    <mergeCell ref="C34:E34"/>
    <mergeCell ref="C32:E32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E4" sqref="E4"/>
    </sheetView>
  </sheetViews>
  <sheetFormatPr defaultColWidth="8.875" defaultRowHeight="12.75"/>
  <cols>
    <col min="1" max="1" width="4.25390625" style="2" customWidth="1"/>
    <col min="2" max="2" width="20.00390625" style="2" customWidth="1"/>
    <col min="3" max="3" width="20.25390625" style="2" customWidth="1"/>
    <col min="4" max="4" width="11.75390625" style="2" customWidth="1"/>
    <col min="5" max="6" width="19.00390625" style="2" customWidth="1"/>
    <col min="7" max="16384" width="8.875" style="2" customWidth="1"/>
  </cols>
  <sheetData>
    <row r="1" spans="1:7" ht="15.75" customHeight="1">
      <c r="A1" s="401" t="s">
        <v>414</v>
      </c>
      <c r="B1" s="401"/>
      <c r="C1" s="401"/>
      <c r="D1" s="401"/>
      <c r="E1" s="401"/>
      <c r="F1" s="401"/>
      <c r="G1" s="401"/>
    </row>
    <row r="2" spans="1:7" ht="25.5" customHeight="1">
      <c r="A2" s="404" t="s">
        <v>94</v>
      </c>
      <c r="B2" s="413" t="s">
        <v>128</v>
      </c>
      <c r="C2" s="414"/>
      <c r="D2" s="403" t="s">
        <v>295</v>
      </c>
      <c r="E2" s="403"/>
      <c r="F2" s="403"/>
      <c r="G2" s="403"/>
    </row>
    <row r="3" spans="1:7" ht="38.25">
      <c r="A3" s="405"/>
      <c r="B3" s="75" t="s">
        <v>372</v>
      </c>
      <c r="C3" s="75" t="s">
        <v>373</v>
      </c>
      <c r="D3" s="75" t="s">
        <v>296</v>
      </c>
      <c r="E3" s="79" t="s">
        <v>297</v>
      </c>
      <c r="F3" s="79" t="s">
        <v>298</v>
      </c>
      <c r="G3" s="79" t="s">
        <v>299</v>
      </c>
    </row>
    <row r="4" spans="1:7" ht="409.5">
      <c r="A4" s="19"/>
      <c r="B4" s="19" t="s">
        <v>698</v>
      </c>
      <c r="C4" s="19"/>
      <c r="D4" s="272" t="s">
        <v>699</v>
      </c>
      <c r="E4" s="30"/>
      <c r="F4" s="30"/>
      <c r="G4" s="271" t="s">
        <v>697</v>
      </c>
    </row>
    <row r="5" spans="1:7" ht="15.75">
      <c r="A5" s="19"/>
      <c r="B5" s="19"/>
      <c r="C5" s="19"/>
      <c r="D5" s="19"/>
      <c r="E5" s="30"/>
      <c r="F5" s="30"/>
      <c r="G5" s="30"/>
    </row>
    <row r="6" spans="1:7" ht="15.75">
      <c r="A6" s="56"/>
      <c r="B6" s="56"/>
      <c r="C6" s="56"/>
      <c r="D6" s="56"/>
      <c r="E6" s="7"/>
      <c r="F6" s="7"/>
      <c r="G6" s="7"/>
    </row>
    <row r="7" spans="1:7" ht="15.75">
      <c r="A7" s="56"/>
      <c r="B7" s="56"/>
      <c r="C7" s="56"/>
      <c r="D7" s="56"/>
      <c r="E7" s="7"/>
      <c r="F7" s="7"/>
      <c r="G7" s="7"/>
    </row>
    <row r="8" spans="1:7" ht="15.75">
      <c r="A8" s="56"/>
      <c r="B8" s="56"/>
      <c r="C8" s="56"/>
      <c r="D8" s="56"/>
      <c r="E8" s="7"/>
      <c r="F8" s="7"/>
      <c r="G8" s="7"/>
    </row>
    <row r="9" spans="1:4" s="7" customFormat="1" ht="15.75">
      <c r="A9" s="6"/>
      <c r="B9" s="6"/>
      <c r="C9" s="6"/>
      <c r="D9" s="6"/>
    </row>
    <row r="10" spans="1:15" s="7" customFormat="1" ht="12.75">
      <c r="A10" s="415" t="s">
        <v>77</v>
      </c>
      <c r="B10" s="415"/>
      <c r="C10" s="32" t="s">
        <v>76</v>
      </c>
      <c r="D10" s="32"/>
      <c r="E10" t="s">
        <v>390</v>
      </c>
      <c r="F10" s="32"/>
      <c r="G10"/>
      <c r="H10"/>
      <c r="K10"/>
      <c r="L10"/>
      <c r="M10"/>
      <c r="N10"/>
      <c r="O10"/>
    </row>
    <row r="11" spans="1:15" s="7" customFormat="1" ht="12.75">
      <c r="A11" s="33"/>
      <c r="B11"/>
      <c r="C11" s="412" t="s">
        <v>233</v>
      </c>
      <c r="D11" s="412"/>
      <c r="E11" s="412" t="s">
        <v>71</v>
      </c>
      <c r="F11" s="412"/>
      <c r="G11" s="32"/>
      <c r="H11" s="32"/>
      <c r="J11" s="32"/>
      <c r="K11" s="32"/>
      <c r="L11" s="32"/>
      <c r="M11" s="32"/>
      <c r="N11" s="32"/>
      <c r="O11" s="32"/>
    </row>
    <row r="12" spans="1:4" s="7" customFormat="1" ht="15.75">
      <c r="A12" s="33"/>
      <c r="B12" s="32"/>
      <c r="C12" s="6"/>
      <c r="D12" s="6"/>
    </row>
    <row r="13" spans="1:21" ht="12.75">
      <c r="A13" s="367" t="s">
        <v>424</v>
      </c>
      <c r="B13" s="367"/>
      <c r="C13" s="33"/>
      <c r="D13" s="32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51" customHeight="1">
      <c r="A14" s="367"/>
      <c r="B14" s="367"/>
      <c r="C14" t="s">
        <v>76</v>
      </c>
      <c r="D14" s="32"/>
      <c r="E14" t="s">
        <v>76</v>
      </c>
      <c r="F14" s="32"/>
      <c r="G14" t="s">
        <v>69</v>
      </c>
      <c r="H14" s="32"/>
      <c r="I14"/>
      <c r="K14"/>
      <c r="L14"/>
      <c r="M14"/>
      <c r="N14"/>
      <c r="O14"/>
      <c r="P14"/>
      <c r="R14"/>
      <c r="S14"/>
      <c r="T14"/>
      <c r="U14"/>
    </row>
    <row r="15" spans="3:21" ht="12.75">
      <c r="C15" s="236" t="s">
        <v>70</v>
      </c>
      <c r="D15" s="32"/>
      <c r="E15" s="412" t="s">
        <v>234</v>
      </c>
      <c r="F15" s="412"/>
      <c r="G15" s="412" t="s">
        <v>72</v>
      </c>
      <c r="H15" s="412"/>
      <c r="J15" s="32"/>
      <c r="K15" s="32"/>
      <c r="L15" s="32"/>
      <c r="M15" s="32"/>
      <c r="N15" s="32"/>
      <c r="O15" s="32"/>
      <c r="P15"/>
      <c r="R15" s="32"/>
      <c r="S15" s="32"/>
      <c r="T15" s="32"/>
      <c r="U15" s="32"/>
    </row>
    <row r="16" spans="3:21" ht="12.75">
      <c r="C16" s="32"/>
      <c r="D16" s="32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3:21" ht="12.75">
      <c r="C17" t="s">
        <v>76</v>
      </c>
      <c r="D17"/>
      <c r="E17" s="32" t="s">
        <v>74</v>
      </c>
      <c r="F17" s="33"/>
      <c r="G17"/>
      <c r="H17"/>
      <c r="I17"/>
      <c r="N17"/>
      <c r="O17"/>
      <c r="P17"/>
      <c r="Q17"/>
      <c r="R17"/>
      <c r="S17"/>
      <c r="T17"/>
      <c r="U17"/>
    </row>
    <row r="18" spans="3:21" ht="24" customHeight="1">
      <c r="C18" s="235" t="s">
        <v>73</v>
      </c>
      <c r="D18" s="237"/>
      <c r="E18" s="412" t="s">
        <v>75</v>
      </c>
      <c r="F18" s="412"/>
      <c r="G18" s="32"/>
      <c r="H18" s="32"/>
      <c r="I18"/>
      <c r="N18" s="32"/>
      <c r="O18" s="32"/>
      <c r="P18"/>
      <c r="Q18"/>
      <c r="R18"/>
      <c r="S18"/>
      <c r="T18"/>
      <c r="U18"/>
    </row>
  </sheetData>
  <sheetProtection/>
  <mergeCells count="11">
    <mergeCell ref="E18:F18"/>
    <mergeCell ref="G15:H15"/>
    <mergeCell ref="A10:B10"/>
    <mergeCell ref="A13:B14"/>
    <mergeCell ref="C11:D11"/>
    <mergeCell ref="E11:F11"/>
    <mergeCell ref="A2:A3"/>
    <mergeCell ref="D2:G2"/>
    <mergeCell ref="A1:G1"/>
    <mergeCell ref="B2:C2"/>
    <mergeCell ref="E15:F1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="75" zoomScaleNormal="75" zoomScalePageLayoutView="0" workbookViewId="0" topLeftCell="A1">
      <selection activeCell="D36" sqref="D36"/>
    </sheetView>
  </sheetViews>
  <sheetFormatPr defaultColWidth="9.00390625" defaultRowHeight="12.75"/>
  <cols>
    <col min="1" max="1" width="5.25390625" style="0" customWidth="1"/>
    <col min="2" max="2" width="43.00390625" style="0" customWidth="1"/>
    <col min="3" max="3" width="14.00390625" style="0" customWidth="1"/>
    <col min="4" max="4" width="24.25390625" style="0" customWidth="1"/>
  </cols>
  <sheetData>
    <row r="1" spans="1:4" ht="40.5" customHeight="1">
      <c r="A1" s="340" t="s">
        <v>108</v>
      </c>
      <c r="B1" s="340"/>
      <c r="C1" s="340"/>
      <c r="D1" s="340"/>
    </row>
    <row r="2" spans="1:4" ht="15.75">
      <c r="A2" s="333" t="s">
        <v>141</v>
      </c>
      <c r="B2" s="334"/>
      <c r="C2" s="335" t="s">
        <v>66</v>
      </c>
      <c r="D2" s="336"/>
    </row>
    <row r="3" spans="1:4" ht="15.75">
      <c r="A3" s="19">
        <v>1</v>
      </c>
      <c r="B3" s="18" t="s">
        <v>110</v>
      </c>
      <c r="C3" s="331">
        <v>12</v>
      </c>
      <c r="D3" s="332"/>
    </row>
    <row r="4" spans="1:4" ht="15.75">
      <c r="A4" s="19">
        <v>2</v>
      </c>
      <c r="B4" s="18" t="s">
        <v>111</v>
      </c>
      <c r="C4" s="331">
        <v>5</v>
      </c>
      <c r="D4" s="332"/>
    </row>
    <row r="5" spans="1:4" ht="15.75">
      <c r="A5" s="337">
        <v>3</v>
      </c>
      <c r="B5" s="18" t="s">
        <v>142</v>
      </c>
      <c r="C5" s="331">
        <v>6</v>
      </c>
      <c r="D5" s="332"/>
    </row>
    <row r="6" spans="1:4" ht="15.75">
      <c r="A6" s="338"/>
      <c r="B6" s="18" t="s">
        <v>207</v>
      </c>
      <c r="C6" s="331">
        <v>3</v>
      </c>
      <c r="D6" s="332"/>
    </row>
    <row r="7" spans="1:4" ht="15.75">
      <c r="A7" s="339"/>
      <c r="B7" s="18" t="s">
        <v>208</v>
      </c>
      <c r="C7" s="331">
        <v>3</v>
      </c>
      <c r="D7" s="332"/>
    </row>
    <row r="8" spans="1:4" ht="15.75">
      <c r="A8" s="19">
        <v>4</v>
      </c>
      <c r="B8" s="18" t="s">
        <v>112</v>
      </c>
      <c r="C8" s="331">
        <v>0</v>
      </c>
      <c r="D8" s="332"/>
    </row>
    <row r="9" spans="1:4" ht="31.5">
      <c r="A9" s="24">
        <v>5</v>
      </c>
      <c r="B9" s="18" t="s">
        <v>143</v>
      </c>
      <c r="C9" s="331">
        <v>5</v>
      </c>
      <c r="D9" s="332"/>
    </row>
    <row r="10" spans="1:4" ht="15.75">
      <c r="A10" s="19">
        <v>6</v>
      </c>
      <c r="B10" s="18" t="s">
        <v>381</v>
      </c>
      <c r="C10" s="331">
        <v>0</v>
      </c>
      <c r="D10" s="332"/>
    </row>
    <row r="11" spans="1:4" ht="15.75">
      <c r="A11" s="19">
        <v>7</v>
      </c>
      <c r="B11" s="18" t="s">
        <v>113</v>
      </c>
      <c r="C11" s="331">
        <v>0</v>
      </c>
      <c r="D11" s="332"/>
    </row>
    <row r="12" spans="1:4" ht="15.75">
      <c r="A12" s="19">
        <v>8</v>
      </c>
      <c r="B12" s="18" t="s">
        <v>114</v>
      </c>
      <c r="C12" s="331">
        <v>3</v>
      </c>
      <c r="D12" s="332"/>
    </row>
    <row r="13" spans="1:4" ht="15.75">
      <c r="A13" s="19">
        <v>9</v>
      </c>
      <c r="B13" s="18" t="s">
        <v>115</v>
      </c>
      <c r="C13" s="331">
        <v>3</v>
      </c>
      <c r="D13" s="332"/>
    </row>
    <row r="14" spans="1:4" ht="15.75">
      <c r="A14" s="19">
        <v>10</v>
      </c>
      <c r="B14" s="18" t="s">
        <v>116</v>
      </c>
      <c r="C14" s="331">
        <v>2</v>
      </c>
      <c r="D14" s="332"/>
    </row>
    <row r="15" spans="1:4" ht="15.75">
      <c r="A15" s="19">
        <v>11</v>
      </c>
      <c r="B15" s="18" t="s">
        <v>117</v>
      </c>
      <c r="C15" s="331">
        <v>0</v>
      </c>
      <c r="D15" s="332"/>
    </row>
    <row r="16" spans="1:4" ht="15.75">
      <c r="A16" s="19">
        <v>12</v>
      </c>
      <c r="B16" s="18" t="s">
        <v>144</v>
      </c>
      <c r="C16" s="331">
        <v>0</v>
      </c>
      <c r="D16" s="332"/>
    </row>
    <row r="17" spans="1:4" ht="15.75">
      <c r="A17" s="19">
        <v>13</v>
      </c>
      <c r="B17" s="18" t="s">
        <v>118</v>
      </c>
      <c r="C17" s="331">
        <v>0</v>
      </c>
      <c r="D17" s="332"/>
    </row>
    <row r="18" spans="1:4" ht="15.75">
      <c r="A18" s="19">
        <v>14</v>
      </c>
      <c r="B18" s="18" t="s">
        <v>119</v>
      </c>
      <c r="C18" s="331">
        <v>0</v>
      </c>
      <c r="D18" s="332"/>
    </row>
    <row r="19" spans="1:4" ht="15.75">
      <c r="A19" s="19">
        <v>15</v>
      </c>
      <c r="B19" s="18" t="s">
        <v>120</v>
      </c>
      <c r="C19" s="331">
        <v>1</v>
      </c>
      <c r="D19" s="332"/>
    </row>
    <row r="20" spans="1:4" ht="15.75">
      <c r="A20" s="19">
        <v>16</v>
      </c>
      <c r="B20" s="18" t="s">
        <v>134</v>
      </c>
      <c r="C20" s="331">
        <v>0</v>
      </c>
      <c r="D20" s="332"/>
    </row>
    <row r="21" spans="1:4" ht="15.75">
      <c r="A21" s="19">
        <v>17</v>
      </c>
      <c r="B21" s="18" t="s">
        <v>145</v>
      </c>
      <c r="C21" s="331">
        <v>0</v>
      </c>
      <c r="D21" s="332"/>
    </row>
    <row r="22" spans="1:4" ht="15.75">
      <c r="A22" s="19">
        <v>18</v>
      </c>
      <c r="B22" s="18" t="s">
        <v>146</v>
      </c>
      <c r="C22" s="331">
        <v>0</v>
      </c>
      <c r="D22" s="332"/>
    </row>
    <row r="23" spans="1:4" ht="15.75">
      <c r="A23" s="19">
        <v>19</v>
      </c>
      <c r="B23" s="18" t="s">
        <v>147</v>
      </c>
      <c r="C23" s="331">
        <v>2</v>
      </c>
      <c r="D23" s="332"/>
    </row>
    <row r="24" spans="1:4" ht="15.75">
      <c r="A24" s="19">
        <v>20</v>
      </c>
      <c r="B24" s="18" t="s">
        <v>148</v>
      </c>
      <c r="C24" s="331">
        <v>1</v>
      </c>
      <c r="D24" s="332"/>
    </row>
    <row r="25" spans="1:4" ht="15.75">
      <c r="A25" s="19">
        <v>21</v>
      </c>
      <c r="B25" s="18" t="s">
        <v>149</v>
      </c>
      <c r="C25" s="331">
        <v>0</v>
      </c>
      <c r="D25" s="332"/>
    </row>
    <row r="26" spans="1:4" ht="15.75">
      <c r="A26" s="19">
        <v>22</v>
      </c>
      <c r="B26" s="18" t="s">
        <v>150</v>
      </c>
      <c r="C26" s="331">
        <v>0</v>
      </c>
      <c r="D26" s="332"/>
    </row>
    <row r="27" spans="1:4" ht="15.75">
      <c r="A27" s="19">
        <v>23</v>
      </c>
      <c r="B27" s="18" t="s">
        <v>151</v>
      </c>
      <c r="C27" s="331">
        <v>0</v>
      </c>
      <c r="D27" s="332"/>
    </row>
    <row r="28" spans="1:4" ht="31.5">
      <c r="A28" s="333" t="s">
        <v>36</v>
      </c>
      <c r="B28" s="334"/>
      <c r="C28" s="57" t="s">
        <v>66</v>
      </c>
      <c r="D28" s="57" t="s">
        <v>121</v>
      </c>
    </row>
    <row r="29" spans="1:4" ht="15.75">
      <c r="A29" s="19">
        <v>1</v>
      </c>
      <c r="B29" s="18" t="s">
        <v>122</v>
      </c>
      <c r="C29" s="18">
        <v>1</v>
      </c>
      <c r="D29" s="58" t="s">
        <v>459</v>
      </c>
    </row>
    <row r="30" spans="1:4" ht="15.75">
      <c r="A30" s="19">
        <v>2</v>
      </c>
      <c r="B30" s="18" t="s">
        <v>123</v>
      </c>
      <c r="C30" s="18">
        <v>0</v>
      </c>
      <c r="D30" s="58"/>
    </row>
    <row r="31" spans="1:4" ht="15.75">
      <c r="A31" s="19">
        <v>3</v>
      </c>
      <c r="B31" s="18" t="s">
        <v>124</v>
      </c>
      <c r="C31" s="18">
        <v>1</v>
      </c>
      <c r="D31" s="58"/>
    </row>
    <row r="32" spans="1:4" ht="15.75" customHeight="1">
      <c r="A32" s="19">
        <v>4</v>
      </c>
      <c r="B32" s="18" t="s">
        <v>135</v>
      </c>
      <c r="C32" s="18">
        <v>0</v>
      </c>
      <c r="D32" s="58"/>
    </row>
    <row r="33" spans="1:4" ht="15.75">
      <c r="A33" s="19">
        <v>5</v>
      </c>
      <c r="B33" s="18" t="s">
        <v>125</v>
      </c>
      <c r="C33" s="18">
        <v>1</v>
      </c>
      <c r="D33" s="58"/>
    </row>
    <row r="34" spans="1:4" ht="15.75">
      <c r="A34" s="19">
        <v>6</v>
      </c>
      <c r="B34" s="18" t="s">
        <v>126</v>
      </c>
      <c r="C34" s="18">
        <v>1</v>
      </c>
      <c r="D34" s="253" t="s">
        <v>449</v>
      </c>
    </row>
    <row r="35" spans="1:4" ht="15.75">
      <c r="A35" s="19">
        <v>7</v>
      </c>
      <c r="B35" s="18" t="s">
        <v>152</v>
      </c>
      <c r="C35" s="18">
        <v>1</v>
      </c>
      <c r="D35" s="58" t="s">
        <v>460</v>
      </c>
    </row>
    <row r="36" spans="1:4" ht="15.75">
      <c r="A36" s="19">
        <v>8</v>
      </c>
      <c r="B36" s="18" t="s">
        <v>153</v>
      </c>
      <c r="C36" s="18">
        <v>13</v>
      </c>
      <c r="D36" s="254"/>
    </row>
    <row r="37" spans="1:4" ht="15.75" customHeight="1">
      <c r="A37" s="333" t="s">
        <v>32</v>
      </c>
      <c r="B37" s="334"/>
      <c r="C37" s="335" t="s">
        <v>66</v>
      </c>
      <c r="D37" s="336"/>
    </row>
    <row r="38" spans="1:4" ht="15.75">
      <c r="A38" s="19">
        <v>1</v>
      </c>
      <c r="B38" s="18" t="s">
        <v>34</v>
      </c>
      <c r="C38" s="331">
        <v>0</v>
      </c>
      <c r="D38" s="332"/>
    </row>
    <row r="39" spans="1:4" ht="15.75">
      <c r="A39" s="19">
        <v>2</v>
      </c>
      <c r="B39" s="18" t="s">
        <v>127</v>
      </c>
      <c r="C39" s="331">
        <v>0</v>
      </c>
      <c r="D39" s="332"/>
    </row>
    <row r="40" spans="1:4" ht="15.75">
      <c r="A40" s="19">
        <v>3</v>
      </c>
      <c r="B40" s="18" t="s">
        <v>154</v>
      </c>
      <c r="C40" s="331">
        <v>0</v>
      </c>
      <c r="D40" s="332"/>
    </row>
  </sheetData>
  <sheetProtection/>
  <mergeCells count="35">
    <mergeCell ref="C5:D5"/>
    <mergeCell ref="A1:D1"/>
    <mergeCell ref="C15:D15"/>
    <mergeCell ref="C10:D10"/>
    <mergeCell ref="C11:D11"/>
    <mergeCell ref="C12:D12"/>
    <mergeCell ref="C13:D13"/>
    <mergeCell ref="C14:D14"/>
    <mergeCell ref="C16:D16"/>
    <mergeCell ref="C6:D6"/>
    <mergeCell ref="C7:D7"/>
    <mergeCell ref="A2:B2"/>
    <mergeCell ref="C8:D8"/>
    <mergeCell ref="C2:D2"/>
    <mergeCell ref="C3:D3"/>
    <mergeCell ref="C4:D4"/>
    <mergeCell ref="A5:A7"/>
    <mergeCell ref="C9:D9"/>
    <mergeCell ref="C21:D21"/>
    <mergeCell ref="C25:D25"/>
    <mergeCell ref="C24:D24"/>
    <mergeCell ref="C17:D17"/>
    <mergeCell ref="C18:D18"/>
    <mergeCell ref="C19:D19"/>
    <mergeCell ref="C20:D20"/>
    <mergeCell ref="C22:D22"/>
    <mergeCell ref="C23:D23"/>
    <mergeCell ref="C40:D40"/>
    <mergeCell ref="A37:B37"/>
    <mergeCell ref="C37:D37"/>
    <mergeCell ref="C38:D38"/>
    <mergeCell ref="C39:D39"/>
    <mergeCell ref="C26:D26"/>
    <mergeCell ref="C27:D27"/>
    <mergeCell ref="A28:B28"/>
  </mergeCells>
  <hyperlinks>
    <hyperlink ref="D34" r:id="rId1" display="krddt@yandex.ru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EO23"/>
  <sheetViews>
    <sheetView zoomScale="112" zoomScaleNormal="112" workbookViewId="0" topLeftCell="A4">
      <selection activeCell="AV15" sqref="AV15"/>
    </sheetView>
  </sheetViews>
  <sheetFormatPr defaultColWidth="9.00390625" defaultRowHeight="12.75"/>
  <cols>
    <col min="1" max="1" width="27.00390625" style="0" customWidth="1"/>
    <col min="2" max="2" width="4.125" style="0" customWidth="1"/>
    <col min="3" max="3" width="10.125" style="0" customWidth="1"/>
    <col min="5" max="5" width="9.375" style="0" customWidth="1"/>
    <col min="6" max="6" width="8.75390625" style="0" customWidth="1"/>
    <col min="7" max="8" width="7.75390625" style="0" customWidth="1"/>
    <col min="9" max="9" width="9.00390625" style="0" customWidth="1"/>
    <col min="10" max="10" width="6.125" style="0" customWidth="1"/>
    <col min="11" max="12" width="5.625" style="0" customWidth="1"/>
    <col min="13" max="13" width="6.00390625" style="0" customWidth="1"/>
    <col min="14" max="14" width="5.25390625" style="0" customWidth="1"/>
    <col min="15" max="15" width="6.875" style="0" customWidth="1"/>
    <col min="16" max="16" width="26.25390625" style="0" customWidth="1"/>
    <col min="17" max="17" width="4.375" style="0" customWidth="1"/>
    <col min="18" max="18" width="7.25390625" style="0" customWidth="1"/>
    <col min="19" max="19" width="6.875" style="0" customWidth="1"/>
    <col min="20" max="20" width="7.00390625" style="0" customWidth="1"/>
    <col min="21" max="21" width="7.125" style="0" customWidth="1"/>
    <col min="22" max="22" width="7.875" style="0" customWidth="1"/>
    <col min="23" max="23" width="6.75390625" style="0" customWidth="1"/>
    <col min="24" max="24" width="5.25390625" style="0" customWidth="1"/>
    <col min="25" max="25" width="4.125" style="0" customWidth="1"/>
    <col min="26" max="26" width="4.375" style="0" customWidth="1"/>
    <col min="27" max="27" width="5.125" style="0" customWidth="1"/>
    <col min="28" max="28" width="5.625" style="0" customWidth="1"/>
    <col min="29" max="29" width="5.875" style="0" customWidth="1"/>
    <col min="30" max="30" width="5.625" style="0" customWidth="1"/>
    <col min="31" max="31" width="6.00390625" style="0" customWidth="1"/>
    <col min="32" max="33" width="6.75390625" style="0" customWidth="1"/>
    <col min="34" max="34" width="9.75390625" style="0" customWidth="1"/>
    <col min="35" max="35" width="29.00390625" style="0" customWidth="1"/>
    <col min="36" max="36" width="6.00390625" style="0" customWidth="1"/>
    <col min="37" max="37" width="6.75390625" style="0" customWidth="1"/>
    <col min="38" max="38" width="6.00390625" style="0" customWidth="1"/>
    <col min="39" max="39" width="11.875" style="0" customWidth="1"/>
    <col min="40" max="40" width="9.375" style="0" bestFit="1" customWidth="1"/>
    <col min="41" max="41" width="9.00390625" style="0" customWidth="1"/>
    <col min="42" max="42" width="9.375" style="0" bestFit="1" customWidth="1"/>
    <col min="43" max="43" width="12.125" style="0" customWidth="1"/>
    <col min="44" max="44" width="9.375" style="0" customWidth="1"/>
    <col min="45" max="45" width="11.625" style="0" bestFit="1" customWidth="1"/>
    <col min="46" max="47" width="7.25390625" style="0" bestFit="1" customWidth="1"/>
  </cols>
  <sheetData>
    <row r="2" spans="1:42" ht="15.75">
      <c r="A2" s="345" t="s">
        <v>334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"/>
      <c r="AI2" s="345"/>
      <c r="AJ2" s="345"/>
      <c r="AK2" s="345"/>
      <c r="AL2" s="345"/>
      <c r="AM2" s="345"/>
      <c r="AN2" s="345"/>
      <c r="AO2" s="34"/>
      <c r="AP2" s="34"/>
    </row>
    <row r="3" spans="1:42" ht="15.75">
      <c r="A3" s="82"/>
      <c r="B3" s="82"/>
      <c r="C3" s="82"/>
      <c r="D3" s="82"/>
      <c r="E3" s="82"/>
      <c r="F3" s="82"/>
      <c r="G3" s="82"/>
      <c r="H3" s="82"/>
      <c r="I3" s="342" t="s">
        <v>244</v>
      </c>
      <c r="J3" s="342"/>
      <c r="K3" s="342"/>
      <c r="L3" s="342"/>
      <c r="M3" s="342"/>
      <c r="N3" s="342"/>
      <c r="O3" s="342"/>
      <c r="P3" s="82"/>
      <c r="Q3" s="82"/>
      <c r="R3" s="59"/>
      <c r="S3" s="59"/>
      <c r="T3" s="59"/>
      <c r="U3" s="59"/>
      <c r="V3" s="59"/>
      <c r="W3" s="59"/>
      <c r="X3" s="59"/>
      <c r="Y3" s="59"/>
      <c r="Z3" s="59"/>
      <c r="AA3" s="342" t="s">
        <v>245</v>
      </c>
      <c r="AB3" s="342"/>
      <c r="AC3" s="342"/>
      <c r="AD3" s="342"/>
      <c r="AE3" s="342"/>
      <c r="AF3" s="342"/>
      <c r="AG3" s="342"/>
      <c r="AH3" s="59"/>
      <c r="AI3" s="1"/>
      <c r="AJ3" s="1"/>
      <c r="AK3" s="1"/>
      <c r="AL3" s="1"/>
      <c r="AM3" s="1"/>
      <c r="AN3" s="1"/>
      <c r="AO3" s="1"/>
      <c r="AP3" s="1"/>
    </row>
    <row r="4" spans="1:145" ht="12.75" customHeight="1">
      <c r="A4" s="344" t="s">
        <v>109</v>
      </c>
      <c r="B4" s="341" t="s">
        <v>155</v>
      </c>
      <c r="C4" s="341" t="s">
        <v>156</v>
      </c>
      <c r="D4" s="341" t="s">
        <v>157</v>
      </c>
      <c r="E4" s="341" t="s">
        <v>158</v>
      </c>
      <c r="F4" s="341" t="s">
        <v>224</v>
      </c>
      <c r="G4" s="341" t="s">
        <v>159</v>
      </c>
      <c r="H4" s="343"/>
      <c r="I4" s="343"/>
      <c r="J4" s="343"/>
      <c r="K4" s="343"/>
      <c r="L4" s="343"/>
      <c r="M4" s="343"/>
      <c r="N4" s="341" t="s">
        <v>160</v>
      </c>
      <c r="O4" s="343"/>
      <c r="P4" s="344" t="s">
        <v>109</v>
      </c>
      <c r="Q4" s="341" t="s">
        <v>155</v>
      </c>
      <c r="R4" s="346" t="s">
        <v>226</v>
      </c>
      <c r="S4" s="347"/>
      <c r="T4" s="347"/>
      <c r="U4" s="347"/>
      <c r="V4" s="347"/>
      <c r="W4" s="348"/>
      <c r="X4" s="346" t="s">
        <v>227</v>
      </c>
      <c r="Y4" s="347"/>
      <c r="Z4" s="347"/>
      <c r="AA4" s="347"/>
      <c r="AB4" s="348"/>
      <c r="AC4" s="346" t="s">
        <v>213</v>
      </c>
      <c r="AD4" s="347"/>
      <c r="AE4" s="347"/>
      <c r="AF4" s="347"/>
      <c r="AG4" s="348"/>
      <c r="AH4" s="341" t="s">
        <v>229</v>
      </c>
      <c r="AI4" s="344" t="s">
        <v>109</v>
      </c>
      <c r="AJ4" s="341" t="s">
        <v>155</v>
      </c>
      <c r="AK4" s="346" t="s">
        <v>442</v>
      </c>
      <c r="AL4" s="347"/>
      <c r="AM4" s="347"/>
      <c r="AN4" s="347"/>
      <c r="AO4" s="347"/>
      <c r="AP4" s="347"/>
      <c r="AQ4" s="347"/>
      <c r="AR4" s="347"/>
      <c r="AS4" s="347"/>
      <c r="AT4" s="347"/>
      <c r="AU4" s="348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</row>
    <row r="5" spans="1:145" ht="49.5" customHeight="1">
      <c r="A5" s="344"/>
      <c r="B5" s="341"/>
      <c r="C5" s="341"/>
      <c r="D5" s="341"/>
      <c r="E5" s="341"/>
      <c r="F5" s="341"/>
      <c r="G5" s="341" t="s">
        <v>161</v>
      </c>
      <c r="H5" s="343"/>
      <c r="I5" s="341" t="s">
        <v>162</v>
      </c>
      <c r="J5" s="341" t="s">
        <v>163</v>
      </c>
      <c r="K5" s="343"/>
      <c r="L5" s="343"/>
      <c r="M5" s="343"/>
      <c r="N5" s="343"/>
      <c r="O5" s="343"/>
      <c r="P5" s="344"/>
      <c r="Q5" s="341"/>
      <c r="R5" s="349"/>
      <c r="S5" s="350"/>
      <c r="T5" s="350"/>
      <c r="U5" s="350"/>
      <c r="V5" s="350"/>
      <c r="W5" s="351"/>
      <c r="X5" s="349"/>
      <c r="Y5" s="350"/>
      <c r="Z5" s="350"/>
      <c r="AA5" s="350"/>
      <c r="AB5" s="351"/>
      <c r="AC5" s="349"/>
      <c r="AD5" s="350"/>
      <c r="AE5" s="350"/>
      <c r="AF5" s="350"/>
      <c r="AG5" s="351"/>
      <c r="AH5" s="341"/>
      <c r="AI5" s="344"/>
      <c r="AJ5" s="341"/>
      <c r="AK5" s="349"/>
      <c r="AL5" s="350"/>
      <c r="AM5" s="350"/>
      <c r="AN5" s="350"/>
      <c r="AO5" s="350"/>
      <c r="AP5" s="350"/>
      <c r="AQ5" s="350"/>
      <c r="AR5" s="350"/>
      <c r="AS5" s="350"/>
      <c r="AT5" s="350"/>
      <c r="AU5" s="351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</row>
    <row r="6" spans="1:145" ht="80.25" customHeight="1">
      <c r="A6" s="344"/>
      <c r="B6" s="341"/>
      <c r="C6" s="341"/>
      <c r="D6" s="341"/>
      <c r="E6" s="341"/>
      <c r="F6" s="341"/>
      <c r="G6" s="84" t="s">
        <v>164</v>
      </c>
      <c r="H6" s="84" t="s">
        <v>165</v>
      </c>
      <c r="I6" s="343"/>
      <c r="J6" s="84" t="s">
        <v>166</v>
      </c>
      <c r="K6" s="84" t="s">
        <v>167</v>
      </c>
      <c r="L6" s="204" t="s">
        <v>329</v>
      </c>
      <c r="M6" s="84" t="s">
        <v>168</v>
      </c>
      <c r="N6" s="84" t="s">
        <v>53</v>
      </c>
      <c r="O6" s="84" t="s">
        <v>225</v>
      </c>
      <c r="P6" s="344"/>
      <c r="Q6" s="341"/>
      <c r="R6" s="84" t="s">
        <v>169</v>
      </c>
      <c r="S6" s="84" t="s">
        <v>170</v>
      </c>
      <c r="T6" s="84" t="s">
        <v>171</v>
      </c>
      <c r="U6" s="84" t="s">
        <v>172</v>
      </c>
      <c r="V6" s="84" t="s">
        <v>432</v>
      </c>
      <c r="W6" s="84" t="s">
        <v>173</v>
      </c>
      <c r="X6" s="84" t="s">
        <v>174</v>
      </c>
      <c r="Y6" s="84" t="s">
        <v>175</v>
      </c>
      <c r="Z6" s="84" t="s">
        <v>176</v>
      </c>
      <c r="AA6" s="84" t="s">
        <v>177</v>
      </c>
      <c r="AB6" s="84" t="s">
        <v>178</v>
      </c>
      <c r="AC6" s="84" t="s">
        <v>179</v>
      </c>
      <c r="AD6" s="84" t="s">
        <v>180</v>
      </c>
      <c r="AE6" s="84" t="s">
        <v>230</v>
      </c>
      <c r="AF6" s="84" t="s">
        <v>228</v>
      </c>
      <c r="AG6" s="84" t="s">
        <v>214</v>
      </c>
      <c r="AH6" s="84" t="s">
        <v>431</v>
      </c>
      <c r="AI6" s="344"/>
      <c r="AJ6" s="341"/>
      <c r="AK6" s="246" t="s">
        <v>433</v>
      </c>
      <c r="AL6" s="246" t="s">
        <v>434</v>
      </c>
      <c r="AM6" s="246" t="s">
        <v>443</v>
      </c>
      <c r="AN6" s="246" t="s">
        <v>435</v>
      </c>
      <c r="AO6" s="246" t="s">
        <v>436</v>
      </c>
      <c r="AP6" s="246" t="s">
        <v>444</v>
      </c>
      <c r="AQ6" s="246" t="s">
        <v>437</v>
      </c>
      <c r="AR6" s="246" t="s">
        <v>438</v>
      </c>
      <c r="AS6" s="246" t="s">
        <v>439</v>
      </c>
      <c r="AT6" s="246" t="s">
        <v>440</v>
      </c>
      <c r="AU6" s="246" t="s">
        <v>441</v>
      </c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</row>
    <row r="7" spans="1:47" ht="15.75">
      <c r="A7" s="86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7">
        <v>13</v>
      </c>
      <c r="N7" s="88">
        <v>14</v>
      </c>
      <c r="O7" s="88">
        <v>15</v>
      </c>
      <c r="P7" s="86">
        <v>1</v>
      </c>
      <c r="Q7" s="87">
        <v>2</v>
      </c>
      <c r="R7" s="86">
        <v>16</v>
      </c>
      <c r="S7" s="86">
        <v>17</v>
      </c>
      <c r="T7" s="86">
        <v>18</v>
      </c>
      <c r="U7" s="86">
        <v>19</v>
      </c>
      <c r="V7" s="86">
        <v>20</v>
      </c>
      <c r="W7" s="86">
        <v>21</v>
      </c>
      <c r="X7" s="86">
        <v>22</v>
      </c>
      <c r="Y7" s="86">
        <v>23</v>
      </c>
      <c r="Z7" s="86">
        <v>24</v>
      </c>
      <c r="AA7" s="86">
        <v>25</v>
      </c>
      <c r="AB7" s="86">
        <v>26</v>
      </c>
      <c r="AC7" s="86">
        <v>27</v>
      </c>
      <c r="AD7" s="86">
        <v>28</v>
      </c>
      <c r="AE7" s="86">
        <v>29</v>
      </c>
      <c r="AF7" s="86">
        <v>30</v>
      </c>
      <c r="AG7" s="86">
        <v>31</v>
      </c>
      <c r="AH7" s="86">
        <v>32</v>
      </c>
      <c r="AI7" s="86">
        <v>1</v>
      </c>
      <c r="AJ7" s="86">
        <v>2</v>
      </c>
      <c r="AK7" s="86">
        <v>33</v>
      </c>
      <c r="AL7" s="86">
        <v>34</v>
      </c>
      <c r="AM7" s="86">
        <v>35</v>
      </c>
      <c r="AN7" s="86">
        <v>36</v>
      </c>
      <c r="AO7" s="86">
        <v>37</v>
      </c>
      <c r="AP7" s="86">
        <v>38</v>
      </c>
      <c r="AQ7" s="86">
        <v>39</v>
      </c>
      <c r="AR7" s="86">
        <v>40</v>
      </c>
      <c r="AS7" s="86">
        <v>41</v>
      </c>
      <c r="AT7" s="86">
        <v>42</v>
      </c>
      <c r="AU7" s="86">
        <v>43</v>
      </c>
    </row>
    <row r="8" spans="1:47" ht="24">
      <c r="A8" s="239" t="s">
        <v>197</v>
      </c>
      <c r="B8" s="195">
        <v>1</v>
      </c>
      <c r="C8" s="240">
        <f>C9+C14+C22+C23</f>
        <v>66</v>
      </c>
      <c r="D8" s="240">
        <f aca="true" t="shared" si="0" ref="D8:O8">D9+D14+D22+D23</f>
        <v>0</v>
      </c>
      <c r="E8" s="240">
        <f>E9+E14+E22+E23</f>
        <v>27</v>
      </c>
      <c r="F8" s="240">
        <f t="shared" si="0"/>
        <v>50</v>
      </c>
      <c r="G8" s="240">
        <f t="shared" si="0"/>
        <v>40</v>
      </c>
      <c r="H8" s="240">
        <f t="shared" si="0"/>
        <v>26</v>
      </c>
      <c r="I8" s="240">
        <f t="shared" si="0"/>
        <v>8</v>
      </c>
      <c r="J8" s="240">
        <f t="shared" si="0"/>
        <v>12</v>
      </c>
      <c r="K8" s="240">
        <f t="shared" si="0"/>
        <v>19</v>
      </c>
      <c r="L8" s="240">
        <f t="shared" si="0"/>
        <v>6</v>
      </c>
      <c r="M8" s="240">
        <f t="shared" si="0"/>
        <v>29</v>
      </c>
      <c r="N8" s="240">
        <f t="shared" si="0"/>
        <v>39</v>
      </c>
      <c r="O8" s="240">
        <f t="shared" si="0"/>
        <v>27</v>
      </c>
      <c r="P8" s="239" t="s">
        <v>197</v>
      </c>
      <c r="Q8" s="195">
        <v>1</v>
      </c>
      <c r="R8" s="240">
        <f aca="true" t="shared" si="1" ref="R8:AG8">R9+R14+R22+R23</f>
        <v>37</v>
      </c>
      <c r="S8" s="240">
        <f t="shared" si="1"/>
        <v>35</v>
      </c>
      <c r="T8" s="240">
        <f t="shared" si="1"/>
        <v>26</v>
      </c>
      <c r="U8" s="240">
        <f t="shared" si="1"/>
        <v>19</v>
      </c>
      <c r="V8" s="240">
        <f t="shared" si="1"/>
        <v>1</v>
      </c>
      <c r="W8" s="240">
        <f t="shared" si="1"/>
        <v>2</v>
      </c>
      <c r="X8" s="240">
        <f t="shared" si="1"/>
        <v>4</v>
      </c>
      <c r="Y8" s="240">
        <f t="shared" si="1"/>
        <v>6</v>
      </c>
      <c r="Z8" s="240">
        <f t="shared" si="1"/>
        <v>7</v>
      </c>
      <c r="AA8" s="240">
        <f t="shared" si="1"/>
        <v>15</v>
      </c>
      <c r="AB8" s="240">
        <f t="shared" si="1"/>
        <v>34</v>
      </c>
      <c r="AC8" s="240">
        <f t="shared" si="1"/>
        <v>2</v>
      </c>
      <c r="AD8" s="240">
        <f t="shared" si="1"/>
        <v>12</v>
      </c>
      <c r="AE8" s="240">
        <f t="shared" si="1"/>
        <v>52</v>
      </c>
      <c r="AF8" s="240">
        <f t="shared" si="1"/>
        <v>9</v>
      </c>
      <c r="AG8" s="240">
        <f t="shared" si="1"/>
        <v>8</v>
      </c>
      <c r="AH8" s="240">
        <f>AH9+AH14+AH22+AH23</f>
        <v>0</v>
      </c>
      <c r="AI8" s="89" t="s">
        <v>197</v>
      </c>
      <c r="AJ8" s="195">
        <v>1</v>
      </c>
      <c r="AK8" s="238">
        <f>AK9+AK14+AK22+AK23</f>
        <v>0</v>
      </c>
      <c r="AL8" s="238">
        <f>AL9+AL14+AL22+AL23</f>
        <v>0</v>
      </c>
      <c r="AM8" s="238">
        <f>AM9+AM14+AM22+AM23</f>
        <v>0</v>
      </c>
      <c r="AN8" s="238">
        <f>AN9+AN14+AN22+AN23</f>
        <v>0</v>
      </c>
      <c r="AO8" s="238">
        <f aca="true" t="shared" si="2" ref="AO8:AU8">AO9+AO14+AO22+AO23</f>
        <v>0</v>
      </c>
      <c r="AP8" s="238">
        <f t="shared" si="2"/>
        <v>0</v>
      </c>
      <c r="AQ8" s="238">
        <f t="shared" si="2"/>
        <v>4</v>
      </c>
      <c r="AR8" s="238">
        <f t="shared" si="2"/>
        <v>0</v>
      </c>
      <c r="AS8" s="238">
        <f t="shared" si="2"/>
        <v>0</v>
      </c>
      <c r="AT8" s="238">
        <f t="shared" si="2"/>
        <v>6</v>
      </c>
      <c r="AU8" s="238">
        <f t="shared" si="2"/>
        <v>4</v>
      </c>
    </row>
    <row r="9" spans="1:47" ht="36">
      <c r="A9" s="241" t="s">
        <v>181</v>
      </c>
      <c r="B9" s="195">
        <v>2</v>
      </c>
      <c r="C9" s="240">
        <v>2</v>
      </c>
      <c r="D9" s="240">
        <f aca="true" t="shared" si="3" ref="D9:O9">D10+D11+D12+D13</f>
        <v>0</v>
      </c>
      <c r="E9" s="240">
        <v>2</v>
      </c>
      <c r="F9" s="240">
        <f t="shared" si="3"/>
        <v>2</v>
      </c>
      <c r="G9" s="240">
        <f t="shared" si="3"/>
        <v>0</v>
      </c>
      <c r="H9" s="240">
        <f t="shared" si="3"/>
        <v>2</v>
      </c>
      <c r="I9" s="240">
        <f t="shared" si="3"/>
        <v>0</v>
      </c>
      <c r="J9" s="240">
        <f t="shared" si="3"/>
        <v>0</v>
      </c>
      <c r="K9" s="240">
        <f t="shared" si="3"/>
        <v>0</v>
      </c>
      <c r="L9" s="240">
        <f t="shared" si="3"/>
        <v>0</v>
      </c>
      <c r="M9" s="240">
        <f t="shared" si="3"/>
        <v>2</v>
      </c>
      <c r="N9" s="240">
        <f t="shared" si="3"/>
        <v>0</v>
      </c>
      <c r="O9" s="240">
        <f t="shared" si="3"/>
        <v>0</v>
      </c>
      <c r="P9" s="241" t="s">
        <v>181</v>
      </c>
      <c r="Q9" s="195">
        <v>2</v>
      </c>
      <c r="R9" s="240">
        <f aca="true" t="shared" si="4" ref="R9:AG9">R10+R11+R12+R13</f>
        <v>2</v>
      </c>
      <c r="S9" s="240">
        <f t="shared" si="4"/>
        <v>2</v>
      </c>
      <c r="T9" s="240">
        <f t="shared" si="4"/>
        <v>0</v>
      </c>
      <c r="U9" s="240">
        <f t="shared" si="4"/>
        <v>0</v>
      </c>
      <c r="V9" s="240">
        <f t="shared" si="4"/>
        <v>0</v>
      </c>
      <c r="W9" s="240">
        <f t="shared" si="4"/>
        <v>0</v>
      </c>
      <c r="X9" s="240">
        <f t="shared" si="4"/>
        <v>0</v>
      </c>
      <c r="Y9" s="240">
        <f t="shared" si="4"/>
        <v>0</v>
      </c>
      <c r="Z9" s="240">
        <f t="shared" si="4"/>
        <v>0</v>
      </c>
      <c r="AA9" s="240">
        <f t="shared" si="4"/>
        <v>1</v>
      </c>
      <c r="AB9" s="240">
        <f t="shared" si="4"/>
        <v>1</v>
      </c>
      <c r="AC9" s="240">
        <f t="shared" si="4"/>
        <v>0</v>
      </c>
      <c r="AD9" s="240">
        <f t="shared" si="4"/>
        <v>0</v>
      </c>
      <c r="AE9" s="240">
        <v>2</v>
      </c>
      <c r="AF9" s="240">
        <f t="shared" si="4"/>
        <v>0</v>
      </c>
      <c r="AG9" s="240">
        <f t="shared" si="4"/>
        <v>0</v>
      </c>
      <c r="AH9" s="240">
        <f>AH10+AH11+AH12+AH13</f>
        <v>0</v>
      </c>
      <c r="AI9" s="83" t="s">
        <v>181</v>
      </c>
      <c r="AJ9" s="195">
        <v>2</v>
      </c>
      <c r="AK9" s="238">
        <f aca="true" t="shared" si="5" ref="AK9:AR9">AK10+AK11+AK12+AK13</f>
        <v>0</v>
      </c>
      <c r="AL9" s="238">
        <f t="shared" si="5"/>
        <v>0</v>
      </c>
      <c r="AM9" s="238">
        <f t="shared" si="5"/>
        <v>0</v>
      </c>
      <c r="AN9" s="238">
        <f t="shared" si="5"/>
        <v>0</v>
      </c>
      <c r="AO9" s="238">
        <f t="shared" si="5"/>
        <v>0</v>
      </c>
      <c r="AP9" s="238">
        <f t="shared" si="5"/>
        <v>0</v>
      </c>
      <c r="AQ9" s="238">
        <f t="shared" si="5"/>
        <v>1</v>
      </c>
      <c r="AR9" s="238">
        <f t="shared" si="5"/>
        <v>0</v>
      </c>
      <c r="AS9" s="238">
        <f>AS10+AS11+AS12+AS13</f>
        <v>0</v>
      </c>
      <c r="AT9" s="238">
        <f>AT10+AT11+AT12+AT13</f>
        <v>0</v>
      </c>
      <c r="AU9" s="238">
        <f>AU10+AU11+AU12+AU13</f>
        <v>0</v>
      </c>
    </row>
    <row r="10" spans="1:47" ht="15.75">
      <c r="A10" s="241" t="s">
        <v>182</v>
      </c>
      <c r="B10" s="195">
        <v>3</v>
      </c>
      <c r="C10" s="255">
        <v>1</v>
      </c>
      <c r="D10" s="97">
        <v>0</v>
      </c>
      <c r="E10" s="255">
        <v>1</v>
      </c>
      <c r="F10" s="97">
        <v>1</v>
      </c>
      <c r="G10" s="97">
        <v>0</v>
      </c>
      <c r="H10" s="97">
        <v>1</v>
      </c>
      <c r="I10" s="97">
        <v>0</v>
      </c>
      <c r="J10" s="97">
        <v>0</v>
      </c>
      <c r="K10" s="97">
        <v>0</v>
      </c>
      <c r="L10" s="97">
        <v>0</v>
      </c>
      <c r="M10" s="97">
        <v>1</v>
      </c>
      <c r="N10" s="97">
        <v>0</v>
      </c>
      <c r="O10" s="97">
        <v>0</v>
      </c>
      <c r="P10" s="241" t="s">
        <v>182</v>
      </c>
      <c r="Q10" s="195">
        <v>3</v>
      </c>
      <c r="R10" s="195">
        <v>1</v>
      </c>
      <c r="S10" s="195">
        <v>1</v>
      </c>
      <c r="T10" s="195"/>
      <c r="U10" s="195"/>
      <c r="V10" s="195"/>
      <c r="W10" s="195"/>
      <c r="X10" s="195"/>
      <c r="Y10" s="195"/>
      <c r="Z10" s="195"/>
      <c r="AA10" s="195"/>
      <c r="AB10" s="195">
        <v>1</v>
      </c>
      <c r="AC10" s="195"/>
      <c r="AD10" s="195"/>
      <c r="AE10" s="195"/>
      <c r="AF10" s="195"/>
      <c r="AG10" s="195"/>
      <c r="AH10" s="245"/>
      <c r="AI10" s="83" t="s">
        <v>182</v>
      </c>
      <c r="AJ10" s="195">
        <v>3</v>
      </c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ht="15.75">
      <c r="A11" s="243" t="s">
        <v>183</v>
      </c>
      <c r="B11" s="195">
        <v>4</v>
      </c>
      <c r="C11" s="255">
        <v>1</v>
      </c>
      <c r="D11" s="97">
        <v>0</v>
      </c>
      <c r="E11" s="255">
        <v>1</v>
      </c>
      <c r="F11" s="97">
        <v>1</v>
      </c>
      <c r="G11" s="97">
        <v>0</v>
      </c>
      <c r="H11" s="97">
        <v>1</v>
      </c>
      <c r="I11" s="97">
        <v>0</v>
      </c>
      <c r="J11" s="97">
        <v>0</v>
      </c>
      <c r="K11" s="97">
        <v>0</v>
      </c>
      <c r="L11" s="97">
        <v>0</v>
      </c>
      <c r="M11" s="97">
        <v>1</v>
      </c>
      <c r="N11" s="97">
        <v>0</v>
      </c>
      <c r="O11" s="97">
        <v>0</v>
      </c>
      <c r="P11" s="243" t="s">
        <v>183</v>
      </c>
      <c r="Q11" s="195">
        <v>4</v>
      </c>
      <c r="R11" s="195">
        <v>1</v>
      </c>
      <c r="S11" s="195">
        <v>1</v>
      </c>
      <c r="T11" s="195"/>
      <c r="U11" s="195"/>
      <c r="V11" s="195"/>
      <c r="W11" s="195"/>
      <c r="X11" s="195"/>
      <c r="Y11" s="195"/>
      <c r="Z11" s="195"/>
      <c r="AA11" s="195">
        <v>1</v>
      </c>
      <c r="AB11" s="195"/>
      <c r="AC11" s="195"/>
      <c r="AD11" s="195"/>
      <c r="AE11" s="195"/>
      <c r="AF11" s="195"/>
      <c r="AG11" s="195"/>
      <c r="AH11" s="245"/>
      <c r="AI11" s="90" t="s">
        <v>183</v>
      </c>
      <c r="AJ11" s="195">
        <v>4</v>
      </c>
      <c r="AK11" s="24"/>
      <c r="AL11" s="24"/>
      <c r="AM11" s="24"/>
      <c r="AN11" s="24"/>
      <c r="AO11" s="24"/>
      <c r="AP11" s="24"/>
      <c r="AQ11" s="24">
        <v>1</v>
      </c>
      <c r="AR11" s="24"/>
      <c r="AS11" s="24"/>
      <c r="AT11" s="24"/>
      <c r="AU11" s="24"/>
    </row>
    <row r="12" spans="1:47" ht="15.75">
      <c r="A12" s="243" t="s">
        <v>184</v>
      </c>
      <c r="B12" s="195">
        <v>5</v>
      </c>
      <c r="C12" s="255"/>
      <c r="D12" s="97">
        <v>0</v>
      </c>
      <c r="E12" s="255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243" t="s">
        <v>184</v>
      </c>
      <c r="Q12" s="195">
        <v>5</v>
      </c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245"/>
      <c r="AI12" s="90" t="s">
        <v>184</v>
      </c>
      <c r="AJ12" s="195">
        <v>5</v>
      </c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</row>
    <row r="13" spans="1:47" ht="15.75">
      <c r="A13" s="243" t="s">
        <v>185</v>
      </c>
      <c r="B13" s="195">
        <v>6</v>
      </c>
      <c r="C13" s="255"/>
      <c r="D13" s="97">
        <v>0</v>
      </c>
      <c r="E13" s="255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243" t="s">
        <v>185</v>
      </c>
      <c r="Q13" s="195">
        <v>6</v>
      </c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245"/>
      <c r="AI13" s="90" t="s">
        <v>185</v>
      </c>
      <c r="AJ13" s="195">
        <v>6</v>
      </c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</row>
    <row r="14" spans="1:47" ht="24">
      <c r="A14" s="241" t="s">
        <v>198</v>
      </c>
      <c r="B14" s="195">
        <v>7</v>
      </c>
      <c r="C14" s="240">
        <f>C15+C16+C17+C18+C19+C20</f>
        <v>56</v>
      </c>
      <c r="D14" s="240">
        <f aca="true" t="shared" si="6" ref="D14:O14">D15+D16+D17+D18+D19+D20</f>
        <v>0</v>
      </c>
      <c r="E14" s="240">
        <f>E15+E16+E17+E18+E19+E20</f>
        <v>19</v>
      </c>
      <c r="F14" s="240">
        <f t="shared" si="6"/>
        <v>43</v>
      </c>
      <c r="G14" s="240">
        <f t="shared" si="6"/>
        <v>38</v>
      </c>
      <c r="H14" s="240">
        <f t="shared" si="6"/>
        <v>18</v>
      </c>
      <c r="I14" s="240">
        <f t="shared" si="6"/>
        <v>3</v>
      </c>
      <c r="J14" s="240">
        <f t="shared" si="6"/>
        <v>12</v>
      </c>
      <c r="K14" s="240">
        <f t="shared" si="6"/>
        <v>19</v>
      </c>
      <c r="L14" s="240">
        <f t="shared" si="6"/>
        <v>6</v>
      </c>
      <c r="M14" s="240">
        <f t="shared" si="6"/>
        <v>19</v>
      </c>
      <c r="N14" s="240">
        <f t="shared" si="6"/>
        <v>37</v>
      </c>
      <c r="O14" s="240">
        <f t="shared" si="6"/>
        <v>26</v>
      </c>
      <c r="P14" s="241" t="s">
        <v>198</v>
      </c>
      <c r="Q14" s="195">
        <v>7</v>
      </c>
      <c r="R14" s="240">
        <f aca="true" t="shared" si="7" ref="R14:AG14">R15+R16+R17+R18+R19+R20</f>
        <v>35</v>
      </c>
      <c r="S14" s="240">
        <f t="shared" si="7"/>
        <v>33</v>
      </c>
      <c r="T14" s="240">
        <f t="shared" si="7"/>
        <v>21</v>
      </c>
      <c r="U14" s="240">
        <f t="shared" si="7"/>
        <v>18</v>
      </c>
      <c r="V14" s="240">
        <f t="shared" si="7"/>
        <v>0</v>
      </c>
      <c r="W14" s="240">
        <f t="shared" si="7"/>
        <v>0</v>
      </c>
      <c r="X14" s="240">
        <f t="shared" si="7"/>
        <v>4</v>
      </c>
      <c r="Y14" s="240">
        <f t="shared" si="7"/>
        <v>4</v>
      </c>
      <c r="Z14" s="240">
        <f t="shared" si="7"/>
        <v>7</v>
      </c>
      <c r="AA14" s="240">
        <f t="shared" si="7"/>
        <v>14</v>
      </c>
      <c r="AB14" s="240">
        <f t="shared" si="7"/>
        <v>27</v>
      </c>
      <c r="AC14" s="240">
        <f t="shared" si="7"/>
        <v>2</v>
      </c>
      <c r="AD14" s="240">
        <f t="shared" si="7"/>
        <v>12</v>
      </c>
      <c r="AE14" s="240">
        <f t="shared" si="7"/>
        <v>42</v>
      </c>
      <c r="AF14" s="240">
        <f t="shared" si="7"/>
        <v>7</v>
      </c>
      <c r="AG14" s="240">
        <f t="shared" si="7"/>
        <v>6</v>
      </c>
      <c r="AH14" s="240">
        <f>AH15+AH16+AH17+AH18+AH19+AH20</f>
        <v>0</v>
      </c>
      <c r="AI14" s="83" t="s">
        <v>198</v>
      </c>
      <c r="AJ14" s="195">
        <v>7</v>
      </c>
      <c r="AK14" s="238">
        <f aca="true" t="shared" si="8" ref="AK14:AT14">AK15+AK16+AK17+AK18+AK19+AK20</f>
        <v>0</v>
      </c>
      <c r="AL14" s="238">
        <f t="shared" si="8"/>
        <v>0</v>
      </c>
      <c r="AM14" s="238">
        <f t="shared" si="8"/>
        <v>0</v>
      </c>
      <c r="AN14" s="238">
        <f t="shared" si="8"/>
        <v>0</v>
      </c>
      <c r="AO14" s="238">
        <f t="shared" si="8"/>
        <v>0</v>
      </c>
      <c r="AP14" s="238">
        <f t="shared" si="8"/>
        <v>0</v>
      </c>
      <c r="AQ14" s="238">
        <f t="shared" si="8"/>
        <v>2</v>
      </c>
      <c r="AR14" s="238">
        <f t="shared" si="8"/>
        <v>0</v>
      </c>
      <c r="AS14" s="238">
        <f t="shared" si="8"/>
        <v>0</v>
      </c>
      <c r="AT14" s="238">
        <f t="shared" si="8"/>
        <v>1</v>
      </c>
      <c r="AU14" s="238">
        <f>AU15+AU16+AU17+AU18+AU19+AU20</f>
        <v>4</v>
      </c>
    </row>
    <row r="15" spans="1:47" ht="24">
      <c r="A15" s="241" t="s">
        <v>196</v>
      </c>
      <c r="B15" s="195">
        <v>8</v>
      </c>
      <c r="C15" s="255">
        <v>53</v>
      </c>
      <c r="D15" s="97">
        <v>0</v>
      </c>
      <c r="E15" s="255">
        <v>16</v>
      </c>
      <c r="F15" s="97">
        <v>40</v>
      </c>
      <c r="G15" s="97">
        <v>38</v>
      </c>
      <c r="H15" s="97">
        <v>15</v>
      </c>
      <c r="I15" s="97">
        <v>1</v>
      </c>
      <c r="J15" s="97">
        <v>12</v>
      </c>
      <c r="K15" s="97">
        <v>17</v>
      </c>
      <c r="L15" s="97">
        <v>6</v>
      </c>
      <c r="M15" s="97">
        <v>18</v>
      </c>
      <c r="N15" s="97">
        <v>37</v>
      </c>
      <c r="O15" s="97">
        <v>26</v>
      </c>
      <c r="P15" s="241" t="s">
        <v>196</v>
      </c>
      <c r="Q15" s="195">
        <v>8</v>
      </c>
      <c r="R15" s="195">
        <v>32</v>
      </c>
      <c r="S15" s="195">
        <v>30</v>
      </c>
      <c r="T15" s="195">
        <v>21</v>
      </c>
      <c r="U15" s="195">
        <v>18</v>
      </c>
      <c r="V15" s="195"/>
      <c r="W15" s="195"/>
      <c r="X15" s="195">
        <v>4</v>
      </c>
      <c r="Y15" s="195">
        <v>4</v>
      </c>
      <c r="Z15" s="195">
        <v>6</v>
      </c>
      <c r="AA15" s="195">
        <v>13</v>
      </c>
      <c r="AB15" s="195">
        <v>26</v>
      </c>
      <c r="AC15" s="195">
        <v>2</v>
      </c>
      <c r="AD15" s="195">
        <v>11</v>
      </c>
      <c r="AE15" s="195">
        <v>40</v>
      </c>
      <c r="AF15" s="195">
        <v>6</v>
      </c>
      <c r="AG15" s="195">
        <v>5</v>
      </c>
      <c r="AH15" s="195"/>
      <c r="AI15" s="83" t="s">
        <v>196</v>
      </c>
      <c r="AJ15" s="195">
        <v>8</v>
      </c>
      <c r="AK15" s="24"/>
      <c r="AL15" s="24"/>
      <c r="AM15" s="24"/>
      <c r="AN15" s="24"/>
      <c r="AO15" s="24"/>
      <c r="AP15" s="24"/>
      <c r="AQ15" s="24">
        <v>2</v>
      </c>
      <c r="AR15" s="24"/>
      <c r="AS15" s="24"/>
      <c r="AT15" s="24">
        <v>1</v>
      </c>
      <c r="AU15" s="24">
        <v>3</v>
      </c>
    </row>
    <row r="16" spans="1:47" ht="15.75">
      <c r="A16" s="243" t="s">
        <v>186</v>
      </c>
      <c r="B16" s="195">
        <v>9</v>
      </c>
      <c r="C16" s="255"/>
      <c r="D16" s="97">
        <v>0</v>
      </c>
      <c r="E16" s="255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243" t="s">
        <v>186</v>
      </c>
      <c r="Q16" s="195">
        <v>9</v>
      </c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90" t="s">
        <v>186</v>
      </c>
      <c r="AJ16" s="195">
        <v>9</v>
      </c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</row>
    <row r="17" spans="1:47" ht="15.75">
      <c r="A17" s="243" t="s">
        <v>187</v>
      </c>
      <c r="B17" s="195">
        <v>10</v>
      </c>
      <c r="C17" s="255"/>
      <c r="D17" s="97">
        <v>0</v>
      </c>
      <c r="E17" s="255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243" t="s">
        <v>187</v>
      </c>
      <c r="Q17" s="195">
        <v>10</v>
      </c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90" t="s">
        <v>187</v>
      </c>
      <c r="AJ17" s="195">
        <v>10</v>
      </c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</row>
    <row r="18" spans="1:47" ht="15.75">
      <c r="A18" s="243" t="s">
        <v>188</v>
      </c>
      <c r="B18" s="195">
        <v>11</v>
      </c>
      <c r="C18" s="255"/>
      <c r="D18" s="97">
        <v>0</v>
      </c>
      <c r="E18" s="255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243" t="s">
        <v>188</v>
      </c>
      <c r="Q18" s="195">
        <v>11</v>
      </c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90" t="s">
        <v>188</v>
      </c>
      <c r="AJ18" s="195">
        <v>11</v>
      </c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</row>
    <row r="19" spans="1:47" ht="15.75">
      <c r="A19" s="243" t="s">
        <v>189</v>
      </c>
      <c r="B19" s="195">
        <v>12</v>
      </c>
      <c r="C19" s="255">
        <v>3</v>
      </c>
      <c r="D19" s="97">
        <v>0</v>
      </c>
      <c r="E19" s="255">
        <v>3</v>
      </c>
      <c r="F19" s="97">
        <v>3</v>
      </c>
      <c r="G19" s="97">
        <v>0</v>
      </c>
      <c r="H19" s="97">
        <v>3</v>
      </c>
      <c r="I19" s="97">
        <v>2</v>
      </c>
      <c r="J19" s="97">
        <v>0</v>
      </c>
      <c r="K19" s="97">
        <v>2</v>
      </c>
      <c r="L19" s="97">
        <v>0</v>
      </c>
      <c r="M19" s="97">
        <v>1</v>
      </c>
      <c r="N19" s="97">
        <v>0</v>
      </c>
      <c r="O19" s="97">
        <v>0</v>
      </c>
      <c r="P19" s="243" t="s">
        <v>189</v>
      </c>
      <c r="Q19" s="195">
        <v>12</v>
      </c>
      <c r="R19" s="195">
        <v>3</v>
      </c>
      <c r="S19" s="195">
        <v>3</v>
      </c>
      <c r="T19" s="195"/>
      <c r="U19" s="195"/>
      <c r="V19" s="195"/>
      <c r="W19" s="195"/>
      <c r="X19" s="195"/>
      <c r="Y19" s="195"/>
      <c r="Z19" s="195">
        <v>1</v>
      </c>
      <c r="AA19" s="195">
        <v>1</v>
      </c>
      <c r="AB19" s="195">
        <v>1</v>
      </c>
      <c r="AC19" s="195"/>
      <c r="AD19" s="195">
        <v>1</v>
      </c>
      <c r="AE19" s="195">
        <v>2</v>
      </c>
      <c r="AF19" s="195">
        <v>1</v>
      </c>
      <c r="AG19" s="195">
        <v>1</v>
      </c>
      <c r="AH19" s="195"/>
      <c r="AI19" s="90" t="s">
        <v>189</v>
      </c>
      <c r="AJ19" s="195">
        <v>12</v>
      </c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>
        <v>1</v>
      </c>
    </row>
    <row r="20" spans="1:47" ht="15.75" customHeight="1">
      <c r="A20" s="243" t="s">
        <v>190</v>
      </c>
      <c r="B20" s="195">
        <v>13</v>
      </c>
      <c r="C20" s="255"/>
      <c r="D20" s="97">
        <v>0</v>
      </c>
      <c r="E20" s="255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243" t="s">
        <v>190</v>
      </c>
      <c r="Q20" s="195">
        <v>13</v>
      </c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90" t="s">
        <v>190</v>
      </c>
      <c r="AJ20" s="195">
        <v>13</v>
      </c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</row>
    <row r="21" spans="1:47" ht="15.75">
      <c r="A21" s="244" t="s">
        <v>382</v>
      </c>
      <c r="B21" s="195"/>
      <c r="C21" s="255"/>
      <c r="D21" s="97">
        <v>0</v>
      </c>
      <c r="E21" s="255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244" t="s">
        <v>382</v>
      </c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222" t="s">
        <v>382</v>
      </c>
      <c r="AJ21" s="242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</row>
    <row r="22" spans="1:47" ht="25.5" customHeight="1">
      <c r="A22" s="241" t="s">
        <v>191</v>
      </c>
      <c r="B22" s="195">
        <v>14</v>
      </c>
      <c r="C22" s="255">
        <v>2</v>
      </c>
      <c r="D22" s="97">
        <v>0</v>
      </c>
      <c r="E22" s="255">
        <v>1</v>
      </c>
      <c r="F22" s="97">
        <v>1</v>
      </c>
      <c r="G22" s="97">
        <v>1</v>
      </c>
      <c r="H22" s="97">
        <v>1</v>
      </c>
      <c r="I22" s="97">
        <v>1</v>
      </c>
      <c r="J22" s="97">
        <v>0</v>
      </c>
      <c r="K22" s="97">
        <v>0</v>
      </c>
      <c r="L22" s="97">
        <v>0</v>
      </c>
      <c r="M22" s="97">
        <v>2</v>
      </c>
      <c r="N22" s="97">
        <v>1</v>
      </c>
      <c r="O22" s="97">
        <v>0</v>
      </c>
      <c r="P22" s="241" t="s">
        <v>191</v>
      </c>
      <c r="Q22" s="195">
        <v>14</v>
      </c>
      <c r="R22" s="195"/>
      <c r="S22" s="195"/>
      <c r="T22" s="195">
        <v>1</v>
      </c>
      <c r="U22" s="195">
        <v>1</v>
      </c>
      <c r="V22" s="195">
        <v>1</v>
      </c>
      <c r="W22" s="195"/>
      <c r="X22" s="195"/>
      <c r="Y22" s="195">
        <v>1</v>
      </c>
      <c r="Z22" s="195"/>
      <c r="AA22" s="195"/>
      <c r="AB22" s="195">
        <v>1</v>
      </c>
      <c r="AC22" s="195"/>
      <c r="AD22" s="195"/>
      <c r="AE22" s="195">
        <v>2</v>
      </c>
      <c r="AF22" s="195">
        <v>0</v>
      </c>
      <c r="AG22" s="195">
        <v>0</v>
      </c>
      <c r="AH22" s="195"/>
      <c r="AI22" s="83" t="s">
        <v>191</v>
      </c>
      <c r="AJ22" s="195">
        <v>14</v>
      </c>
      <c r="AK22" s="24"/>
      <c r="AL22" s="24"/>
      <c r="AM22" s="24"/>
      <c r="AN22" s="24"/>
      <c r="AO22" s="24"/>
      <c r="AP22" s="24"/>
      <c r="AQ22" s="24">
        <v>1</v>
      </c>
      <c r="AR22" s="24"/>
      <c r="AS22" s="24"/>
      <c r="AT22" s="24">
        <v>1</v>
      </c>
      <c r="AU22" s="24"/>
    </row>
    <row r="23" spans="1:47" ht="15.75">
      <c r="A23" s="241" t="s">
        <v>192</v>
      </c>
      <c r="B23" s="195">
        <v>15</v>
      </c>
      <c r="C23" s="255">
        <v>6</v>
      </c>
      <c r="D23" s="97">
        <v>0</v>
      </c>
      <c r="E23" s="255">
        <v>5</v>
      </c>
      <c r="F23" s="97">
        <v>4</v>
      </c>
      <c r="G23" s="97">
        <v>1</v>
      </c>
      <c r="H23" s="97">
        <v>5</v>
      </c>
      <c r="I23" s="97">
        <v>4</v>
      </c>
      <c r="J23" s="97">
        <v>0</v>
      </c>
      <c r="K23" s="97">
        <v>0</v>
      </c>
      <c r="L23" s="97">
        <v>0</v>
      </c>
      <c r="M23" s="97">
        <v>6</v>
      </c>
      <c r="N23" s="97">
        <v>1</v>
      </c>
      <c r="O23" s="97">
        <v>1</v>
      </c>
      <c r="P23" s="241" t="s">
        <v>192</v>
      </c>
      <c r="Q23" s="195">
        <v>15</v>
      </c>
      <c r="R23" s="195"/>
      <c r="S23" s="195"/>
      <c r="T23" s="195">
        <v>4</v>
      </c>
      <c r="U23" s="195"/>
      <c r="V23" s="195"/>
      <c r="W23" s="195">
        <v>2</v>
      </c>
      <c r="X23" s="195"/>
      <c r="Y23" s="195">
        <v>1</v>
      </c>
      <c r="Z23" s="195"/>
      <c r="AA23" s="195"/>
      <c r="AB23" s="195">
        <v>5</v>
      </c>
      <c r="AC23" s="195"/>
      <c r="AD23" s="195"/>
      <c r="AE23" s="195">
        <v>6</v>
      </c>
      <c r="AF23" s="195">
        <v>2</v>
      </c>
      <c r="AG23" s="195">
        <v>2</v>
      </c>
      <c r="AH23" s="195"/>
      <c r="AI23" s="83" t="s">
        <v>192</v>
      </c>
      <c r="AJ23" s="195">
        <v>15</v>
      </c>
      <c r="AK23" s="24"/>
      <c r="AL23" s="24"/>
      <c r="AM23" s="24"/>
      <c r="AN23" s="24"/>
      <c r="AO23" s="24"/>
      <c r="AP23" s="24"/>
      <c r="AQ23" s="24"/>
      <c r="AR23" s="24"/>
      <c r="AS23" s="24"/>
      <c r="AT23" s="24">
        <v>4</v>
      </c>
      <c r="AU23" s="24"/>
    </row>
  </sheetData>
  <sheetProtection/>
  <mergeCells count="25">
    <mergeCell ref="AI4:AI6"/>
    <mergeCell ref="AJ4:AJ6"/>
    <mergeCell ref="AH4:AH5"/>
    <mergeCell ref="AK4:AU5"/>
    <mergeCell ref="AC4:AG5"/>
    <mergeCell ref="Q4:Q6"/>
    <mergeCell ref="R4:W5"/>
    <mergeCell ref="X4:AB5"/>
    <mergeCell ref="P4:P6"/>
    <mergeCell ref="D4:D6"/>
    <mergeCell ref="AI2:AN2"/>
    <mergeCell ref="A2:O2"/>
    <mergeCell ref="P2:AG2"/>
    <mergeCell ref="A4:A6"/>
    <mergeCell ref="G4:M4"/>
    <mergeCell ref="N4:O5"/>
    <mergeCell ref="AA3:AG3"/>
    <mergeCell ref="E4:E6"/>
    <mergeCell ref="F4:F6"/>
    <mergeCell ref="I3:O3"/>
    <mergeCell ref="I5:I6"/>
    <mergeCell ref="B4:B6"/>
    <mergeCell ref="C4:C6"/>
    <mergeCell ref="J5:M5"/>
    <mergeCell ref="G5:H5"/>
  </mergeCells>
  <printOptions/>
  <pageMargins left="0.5905511811023623" right="0.3937007874015748" top="0.5905511811023623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F13" sqref="F13"/>
    </sheetView>
  </sheetViews>
  <sheetFormatPr defaultColWidth="9.00390625" defaultRowHeight="12.75"/>
  <cols>
    <col min="1" max="1" width="4.875" style="0" customWidth="1"/>
    <col min="2" max="2" width="11.25390625" style="0" bestFit="1" customWidth="1"/>
    <col min="3" max="3" width="43.875" style="0" customWidth="1"/>
    <col min="4" max="4" width="15.75390625" style="0" customWidth="1"/>
    <col min="5" max="5" width="13.00390625" style="0" customWidth="1"/>
    <col min="6" max="6" width="15.625" style="0" customWidth="1"/>
    <col min="7" max="7" width="10.625" style="0" customWidth="1"/>
    <col min="8" max="8" width="15.00390625" style="0" customWidth="1"/>
  </cols>
  <sheetData>
    <row r="1" spans="1:9" ht="39.75" customHeight="1">
      <c r="A1" s="352" t="s">
        <v>425</v>
      </c>
      <c r="B1" s="352"/>
      <c r="C1" s="352"/>
      <c r="D1" s="352"/>
      <c r="E1" s="352"/>
      <c r="F1" s="352"/>
      <c r="G1" s="352"/>
      <c r="H1" s="352"/>
      <c r="I1" s="111"/>
    </row>
    <row r="2" spans="1:8" ht="15.75">
      <c r="A2" s="353" t="s">
        <v>415</v>
      </c>
      <c r="B2" s="353"/>
      <c r="C2" s="353"/>
      <c r="D2" s="353"/>
      <c r="E2" s="353"/>
      <c r="F2" s="353"/>
      <c r="G2" s="353"/>
      <c r="H2" s="353"/>
    </row>
    <row r="3" spans="1:8" ht="95.25" customHeight="1">
      <c r="A3" s="24" t="s">
        <v>94</v>
      </c>
      <c r="B3" s="24" t="s">
        <v>91</v>
      </c>
      <c r="C3" s="24" t="s">
        <v>416</v>
      </c>
      <c r="D3" s="24" t="s">
        <v>417</v>
      </c>
      <c r="E3" s="24" t="s">
        <v>430</v>
      </c>
      <c r="F3" s="24" t="s">
        <v>418</v>
      </c>
      <c r="G3" s="24" t="s">
        <v>92</v>
      </c>
      <c r="H3" s="24" t="s">
        <v>420</v>
      </c>
    </row>
    <row r="4" spans="1:8" ht="107.25" customHeight="1">
      <c r="A4" s="24">
        <v>1</v>
      </c>
      <c r="B4" s="191" t="s">
        <v>493</v>
      </c>
      <c r="C4" s="191" t="s">
        <v>492</v>
      </c>
      <c r="D4" s="182" t="s">
        <v>494</v>
      </c>
      <c r="E4" s="24" t="s">
        <v>680</v>
      </c>
      <c r="F4" s="24" t="s">
        <v>495</v>
      </c>
      <c r="G4" s="24">
        <v>1</v>
      </c>
      <c r="H4" s="24">
        <v>1</v>
      </c>
    </row>
    <row r="5" spans="1:8" ht="78.75">
      <c r="A5" s="19">
        <v>2</v>
      </c>
      <c r="B5" s="182" t="s">
        <v>474</v>
      </c>
      <c r="C5" s="182" t="s">
        <v>473</v>
      </c>
      <c r="D5" s="182" t="s">
        <v>475</v>
      </c>
      <c r="E5" s="24" t="s">
        <v>462</v>
      </c>
      <c r="F5" s="24" t="s">
        <v>463</v>
      </c>
      <c r="G5" s="24">
        <v>1</v>
      </c>
      <c r="H5" s="24">
        <v>1</v>
      </c>
    </row>
    <row r="6" spans="1:8" ht="15.75">
      <c r="A6" s="56"/>
      <c r="B6" s="56"/>
      <c r="C6" s="56"/>
      <c r="D6" s="56"/>
      <c r="E6" s="56"/>
      <c r="F6" s="189" t="s">
        <v>215</v>
      </c>
      <c r="G6" s="190">
        <v>2</v>
      </c>
      <c r="H6" s="190">
        <v>2</v>
      </c>
    </row>
    <row r="8" spans="1:8" ht="15.75">
      <c r="A8" s="353" t="s">
        <v>419</v>
      </c>
      <c r="B8" s="353"/>
      <c r="C8" s="353"/>
      <c r="D8" s="353"/>
      <c r="E8" s="353"/>
      <c r="F8" s="353"/>
      <c r="G8" s="353"/>
      <c r="H8" s="353"/>
    </row>
    <row r="9" spans="1:8" ht="90.75" customHeight="1">
      <c r="A9" s="24" t="s">
        <v>94</v>
      </c>
      <c r="B9" s="24" t="s">
        <v>91</v>
      </c>
      <c r="C9" s="24" t="s">
        <v>416</v>
      </c>
      <c r="D9" s="24" t="s">
        <v>417</v>
      </c>
      <c r="E9" s="24" t="s">
        <v>430</v>
      </c>
      <c r="F9" s="24" t="s">
        <v>418</v>
      </c>
      <c r="G9" s="24" t="s">
        <v>92</v>
      </c>
      <c r="H9" s="24" t="s">
        <v>420</v>
      </c>
    </row>
    <row r="10" spans="1:8" ht="90.75" customHeight="1">
      <c r="A10" s="257"/>
      <c r="B10" s="247">
        <v>43447</v>
      </c>
      <c r="C10" s="26" t="s">
        <v>487</v>
      </c>
      <c r="D10" s="26" t="s">
        <v>488</v>
      </c>
      <c r="E10" s="26" t="s">
        <v>489</v>
      </c>
      <c r="F10" s="26" t="s">
        <v>463</v>
      </c>
      <c r="G10" s="26">
        <v>1</v>
      </c>
      <c r="H10" s="26"/>
    </row>
    <row r="11" spans="1:8" ht="51">
      <c r="A11" s="248">
        <v>1</v>
      </c>
      <c r="B11" s="247">
        <v>43426</v>
      </c>
      <c r="C11" s="26" t="s">
        <v>461</v>
      </c>
      <c r="D11" s="26" t="s">
        <v>466</v>
      </c>
      <c r="E11" s="26" t="s">
        <v>464</v>
      </c>
      <c r="F11" s="26" t="s">
        <v>463</v>
      </c>
      <c r="G11" s="26">
        <v>1</v>
      </c>
      <c r="H11" s="26">
        <v>1</v>
      </c>
    </row>
    <row r="12" spans="1:8" ht="51">
      <c r="A12" s="248"/>
      <c r="B12" s="247">
        <v>43391</v>
      </c>
      <c r="C12" s="26" t="s">
        <v>485</v>
      </c>
      <c r="D12" s="26" t="s">
        <v>466</v>
      </c>
      <c r="E12" s="26" t="s">
        <v>486</v>
      </c>
      <c r="F12" s="26" t="s">
        <v>463</v>
      </c>
      <c r="G12" s="26">
        <v>1</v>
      </c>
      <c r="H12" s="26"/>
    </row>
    <row r="13" spans="1:8" ht="127.5">
      <c r="A13" s="248"/>
      <c r="B13" s="247" t="s">
        <v>681</v>
      </c>
      <c r="C13" s="26" t="s">
        <v>682</v>
      </c>
      <c r="D13" s="26" t="s">
        <v>683</v>
      </c>
      <c r="E13" s="26" t="s">
        <v>462</v>
      </c>
      <c r="F13" s="26" t="s">
        <v>463</v>
      </c>
      <c r="G13" s="26">
        <v>5</v>
      </c>
      <c r="H13" s="26"/>
    </row>
    <row r="14" spans="1:8" ht="38.25">
      <c r="A14" s="248"/>
      <c r="B14" s="26" t="s">
        <v>471</v>
      </c>
      <c r="C14" s="26" t="s">
        <v>472</v>
      </c>
      <c r="D14" s="26" t="s">
        <v>470</v>
      </c>
      <c r="E14" s="26"/>
      <c r="F14" s="26" t="s">
        <v>463</v>
      </c>
      <c r="G14" s="26">
        <v>5</v>
      </c>
      <c r="H14" s="26">
        <v>5</v>
      </c>
    </row>
    <row r="15" spans="1:8" ht="102">
      <c r="A15" s="248"/>
      <c r="B15" s="247">
        <v>43238</v>
      </c>
      <c r="C15" s="26" t="s">
        <v>490</v>
      </c>
      <c r="D15" s="26" t="s">
        <v>491</v>
      </c>
      <c r="E15" s="26" t="s">
        <v>462</v>
      </c>
      <c r="F15" s="26" t="s">
        <v>463</v>
      </c>
      <c r="G15" s="26">
        <v>5</v>
      </c>
      <c r="H15" s="26">
        <v>3</v>
      </c>
    </row>
    <row r="16" spans="1:8" ht="63.75">
      <c r="A16" s="248">
        <v>2</v>
      </c>
      <c r="B16" s="247">
        <v>43287</v>
      </c>
      <c r="C16" s="26" t="s">
        <v>465</v>
      </c>
      <c r="D16" s="26" t="s">
        <v>467</v>
      </c>
      <c r="E16" s="26" t="s">
        <v>462</v>
      </c>
      <c r="F16" s="26" t="s">
        <v>463</v>
      </c>
      <c r="G16" s="26">
        <v>5</v>
      </c>
      <c r="H16" s="26"/>
    </row>
    <row r="17" spans="1:8" ht="25.5">
      <c r="A17" s="248">
        <v>3</v>
      </c>
      <c r="B17" s="247">
        <v>43272</v>
      </c>
      <c r="C17" s="26" t="s">
        <v>468</v>
      </c>
      <c r="D17" s="26" t="s">
        <v>469</v>
      </c>
      <c r="E17" s="26" t="s">
        <v>462</v>
      </c>
      <c r="F17" s="26" t="s">
        <v>463</v>
      </c>
      <c r="G17" s="26">
        <v>1</v>
      </c>
      <c r="H17" s="26">
        <v>1</v>
      </c>
    </row>
    <row r="18" spans="1:8" ht="76.5">
      <c r="A18" s="248">
        <v>4</v>
      </c>
      <c r="B18" s="26" t="s">
        <v>477</v>
      </c>
      <c r="C18" s="26" t="s">
        <v>476</v>
      </c>
      <c r="D18" s="26" t="s">
        <v>478</v>
      </c>
      <c r="E18" s="26" t="s">
        <v>462</v>
      </c>
      <c r="F18" s="26" t="s">
        <v>463</v>
      </c>
      <c r="G18" s="26">
        <v>1</v>
      </c>
      <c r="H18" s="26">
        <v>1</v>
      </c>
    </row>
    <row r="19" spans="1:8" ht="38.25">
      <c r="A19" s="248">
        <v>5</v>
      </c>
      <c r="B19" s="247">
        <v>43180</v>
      </c>
      <c r="C19" s="26" t="s">
        <v>479</v>
      </c>
      <c r="D19" s="26" t="s">
        <v>480</v>
      </c>
      <c r="E19" s="26" t="s">
        <v>462</v>
      </c>
      <c r="F19" s="26" t="s">
        <v>463</v>
      </c>
      <c r="G19" s="26">
        <v>1</v>
      </c>
      <c r="H19" s="26"/>
    </row>
    <row r="20" spans="1:8" ht="25.5">
      <c r="A20" s="171"/>
      <c r="B20" s="26" t="s">
        <v>482</v>
      </c>
      <c r="C20" s="26" t="s">
        <v>481</v>
      </c>
      <c r="D20" s="26" t="s">
        <v>483</v>
      </c>
      <c r="E20" s="26" t="s">
        <v>462</v>
      </c>
      <c r="F20" s="26" t="s">
        <v>463</v>
      </c>
      <c r="G20" s="26">
        <v>1</v>
      </c>
      <c r="H20" s="26">
        <v>1</v>
      </c>
    </row>
    <row r="21" spans="1:8" ht="51">
      <c r="A21" s="98"/>
      <c r="B21" s="247">
        <v>43125</v>
      </c>
      <c r="C21" s="26" t="s">
        <v>484</v>
      </c>
      <c r="D21" s="26" t="s">
        <v>483</v>
      </c>
      <c r="E21" s="26" t="s">
        <v>462</v>
      </c>
      <c r="F21" s="26" t="s">
        <v>463</v>
      </c>
      <c r="G21" s="26">
        <v>1</v>
      </c>
      <c r="H21" s="26"/>
    </row>
    <row r="22" spans="1:8" ht="15.75">
      <c r="A22" s="98"/>
      <c r="B22" s="256"/>
      <c r="C22" s="56"/>
      <c r="D22" s="191"/>
      <c r="E22" s="191"/>
      <c r="F22" s="249"/>
      <c r="G22" s="249"/>
      <c r="H22" s="249"/>
    </row>
    <row r="23" spans="1:8" ht="15.75">
      <c r="A23" s="56"/>
      <c r="E23" s="56"/>
      <c r="F23" s="189" t="s">
        <v>215</v>
      </c>
      <c r="G23" s="190">
        <f>SUM(G11:G22)</f>
        <v>27</v>
      </c>
      <c r="H23" s="190">
        <f>SUM(H11:H22)</f>
        <v>12</v>
      </c>
    </row>
    <row r="25" ht="15.75">
      <c r="B25" s="183" t="s">
        <v>288</v>
      </c>
    </row>
  </sheetData>
  <sheetProtection/>
  <mergeCells count="3">
    <mergeCell ref="A1:H1"/>
    <mergeCell ref="A2:H2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:K1"/>
    </sheetView>
  </sheetViews>
  <sheetFormatPr defaultColWidth="8.875" defaultRowHeight="12.75"/>
  <cols>
    <col min="1" max="1" width="31.00390625" style="2" customWidth="1"/>
    <col min="2" max="8" width="5.875" style="2" customWidth="1"/>
    <col min="9" max="9" width="6.875" style="2" customWidth="1"/>
    <col min="10" max="10" width="6.75390625" style="2" customWidth="1"/>
    <col min="11" max="11" width="6.125" style="2" customWidth="1"/>
    <col min="12" max="16384" width="8.875" style="2" customWidth="1"/>
  </cols>
  <sheetData>
    <row r="1" spans="1:11" ht="39" customHeight="1">
      <c r="A1" s="352" t="s">
        <v>396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1:11" ht="38.25" customHeight="1">
      <c r="A2" s="354" t="s">
        <v>397</v>
      </c>
      <c r="B2" s="356" t="s">
        <v>337</v>
      </c>
      <c r="C2" s="356"/>
      <c r="D2" s="356"/>
      <c r="E2" s="356"/>
      <c r="F2" s="356"/>
      <c r="G2" s="356"/>
      <c r="H2" s="356"/>
      <c r="I2" s="209"/>
      <c r="J2" s="209"/>
      <c r="K2" s="209"/>
    </row>
    <row r="3" spans="1:11" ht="105" customHeight="1">
      <c r="A3" s="355"/>
      <c r="B3" s="197" t="s">
        <v>271</v>
      </c>
      <c r="C3" s="197" t="s">
        <v>328</v>
      </c>
      <c r="D3" s="197" t="s">
        <v>262</v>
      </c>
      <c r="E3" s="197" t="s">
        <v>12</v>
      </c>
      <c r="F3" s="197" t="s">
        <v>13</v>
      </c>
      <c r="G3" s="197" t="s">
        <v>79</v>
      </c>
      <c r="H3" s="200" t="s">
        <v>215</v>
      </c>
      <c r="I3" s="205"/>
      <c r="J3" s="206"/>
      <c r="K3" s="206"/>
    </row>
    <row r="4" spans="1:11" ht="16.5" customHeight="1">
      <c r="A4" s="48" t="s">
        <v>323</v>
      </c>
      <c r="B4" s="24"/>
      <c r="C4" s="24"/>
      <c r="D4" s="24"/>
      <c r="E4" s="24"/>
      <c r="F4" s="24"/>
      <c r="G4" s="24"/>
      <c r="H4" s="198">
        <f>B4+C4+D4+E4+F4+G4</f>
        <v>0</v>
      </c>
      <c r="I4" s="207"/>
      <c r="J4" s="207"/>
      <c r="K4" s="207"/>
    </row>
    <row r="5" spans="1:11" ht="15.75">
      <c r="A5" s="199" t="s">
        <v>325</v>
      </c>
      <c r="B5" s="24"/>
      <c r="C5" s="24"/>
      <c r="D5" s="24"/>
      <c r="E5" s="24"/>
      <c r="F5" s="24"/>
      <c r="G5" s="24"/>
      <c r="H5" s="198">
        <f>B5+C5+D5+E5+F5+G5</f>
        <v>0</v>
      </c>
      <c r="I5" s="207"/>
      <c r="J5" s="207"/>
      <c r="K5" s="207"/>
    </row>
    <row r="6" spans="1:11" ht="15.75">
      <c r="A6" s="93" t="s">
        <v>324</v>
      </c>
      <c r="B6" s="24"/>
      <c r="C6" s="24"/>
      <c r="D6" s="24"/>
      <c r="E6" s="24"/>
      <c r="F6" s="24"/>
      <c r="G6" s="24"/>
      <c r="H6" s="198">
        <f>B6+C6+D6+E6+F6+G6</f>
        <v>0</v>
      </c>
      <c r="I6" s="207"/>
      <c r="J6" s="207"/>
      <c r="K6" s="207"/>
    </row>
    <row r="7" spans="1:11" ht="15.75">
      <c r="A7" s="93" t="s">
        <v>299</v>
      </c>
      <c r="B7" s="24"/>
      <c r="C7" s="24"/>
      <c r="D7" s="24"/>
      <c r="E7" s="24"/>
      <c r="F7" s="24"/>
      <c r="G7" s="24"/>
      <c r="H7" s="198">
        <f>B7+C7+D7+E7+F7+G7</f>
        <v>0</v>
      </c>
      <c r="I7" s="207"/>
      <c r="J7" s="207"/>
      <c r="K7" s="207"/>
    </row>
    <row r="8" spans="1:11" ht="15.75">
      <c r="A8" s="196" t="s">
        <v>326</v>
      </c>
      <c r="B8" s="198">
        <f aca="true" t="shared" si="0" ref="B8:H8">SUM(B4:B7)</f>
        <v>0</v>
      </c>
      <c r="C8" s="198">
        <f t="shared" si="0"/>
        <v>0</v>
      </c>
      <c r="D8" s="198">
        <f t="shared" si="0"/>
        <v>0</v>
      </c>
      <c r="E8" s="198">
        <f t="shared" si="0"/>
        <v>0</v>
      </c>
      <c r="F8" s="198">
        <f t="shared" si="0"/>
        <v>0</v>
      </c>
      <c r="G8" s="198">
        <f t="shared" si="0"/>
        <v>0</v>
      </c>
      <c r="H8" s="198">
        <f t="shared" si="0"/>
        <v>0</v>
      </c>
      <c r="I8" s="208"/>
      <c r="J8" s="208"/>
      <c r="K8" s="208"/>
    </row>
    <row r="9" spans="1:11" ht="15.75">
      <c r="A9" s="210"/>
      <c r="B9" s="208"/>
      <c r="C9" s="208"/>
      <c r="D9" s="208"/>
      <c r="E9" s="208"/>
      <c r="F9" s="208"/>
      <c r="G9" s="208"/>
      <c r="H9" s="208"/>
      <c r="I9" s="208"/>
      <c r="J9" s="208"/>
      <c r="K9" s="208"/>
    </row>
    <row r="10" spans="1:3" ht="12.75">
      <c r="A10" s="55"/>
      <c r="B10" s="55"/>
      <c r="C10" s="55"/>
    </row>
    <row r="11" spans="1:11" ht="63" customHeight="1">
      <c r="A11" s="354" t="s">
        <v>398</v>
      </c>
      <c r="B11" s="197" t="s">
        <v>330</v>
      </c>
      <c r="C11" s="197" t="s">
        <v>331</v>
      </c>
      <c r="D11" s="197" t="s">
        <v>332</v>
      </c>
      <c r="E11" s="197" t="s">
        <v>333</v>
      </c>
      <c r="F11" s="200" t="s">
        <v>215</v>
      </c>
      <c r="H11" s="7"/>
      <c r="I11" s="205"/>
      <c r="J11" s="206"/>
      <c r="K11" s="206"/>
    </row>
    <row r="12" spans="1:11" ht="21.75" customHeight="1">
      <c r="A12" s="355"/>
      <c r="B12" s="24"/>
      <c r="C12" s="24"/>
      <c r="D12" s="24"/>
      <c r="E12" s="24"/>
      <c r="F12" s="198">
        <f>SUM(F8)</f>
        <v>0</v>
      </c>
      <c r="H12" s="7"/>
      <c r="I12" s="101"/>
      <c r="J12" s="101"/>
      <c r="K12" s="101"/>
    </row>
    <row r="13" spans="1:3" ht="12.75">
      <c r="A13" s="20"/>
      <c r="B13" s="20"/>
      <c r="C13" s="20"/>
    </row>
  </sheetData>
  <sheetProtection/>
  <mergeCells count="4">
    <mergeCell ref="A1:K1"/>
    <mergeCell ref="A2:A3"/>
    <mergeCell ref="B2:H2"/>
    <mergeCell ref="A11:A12"/>
  </mergeCells>
  <printOptions/>
  <pageMargins left="0.5511811023622047" right="0.5511811023622047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workbookViewId="0" topLeftCell="A1">
      <selection activeCell="K37" sqref="K37"/>
    </sheetView>
  </sheetViews>
  <sheetFormatPr defaultColWidth="9.00390625" defaultRowHeight="12.75"/>
  <cols>
    <col min="1" max="1" width="5.125" style="8" customWidth="1"/>
    <col min="2" max="2" width="26.125" style="9" customWidth="1"/>
    <col min="3" max="3" width="8.75390625" style="8" customWidth="1"/>
    <col min="4" max="4" width="7.875" style="8" customWidth="1"/>
    <col min="5" max="5" width="9.375" style="8" customWidth="1"/>
    <col min="6" max="6" width="8.625" style="8" customWidth="1"/>
    <col min="7" max="7" width="8.125" style="8" customWidth="1"/>
    <col min="8" max="8" width="10.125" style="8" customWidth="1"/>
    <col min="9" max="9" width="8.75390625" style="8" customWidth="1"/>
    <col min="10" max="10" width="13.75390625" style="8" customWidth="1"/>
    <col min="11" max="16384" width="9.125" style="9" customWidth="1"/>
  </cols>
  <sheetData>
    <row r="1" spans="1:10" ht="14.25">
      <c r="A1" s="361" t="s">
        <v>268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ht="11.25">
      <c r="A2" s="36"/>
      <c r="B2" s="37"/>
      <c r="C2" s="36"/>
      <c r="D2" s="36"/>
      <c r="E2" s="36"/>
      <c r="F2" s="36"/>
      <c r="G2" s="36"/>
      <c r="H2" s="38"/>
      <c r="I2" s="38"/>
      <c r="J2" s="38"/>
    </row>
    <row r="3" spans="1:10" ht="12.75" customHeight="1">
      <c r="A3" s="359" t="s">
        <v>94</v>
      </c>
      <c r="B3" s="359" t="s">
        <v>10</v>
      </c>
      <c r="C3" s="362" t="s">
        <v>130</v>
      </c>
      <c r="D3" s="363"/>
      <c r="E3" s="363"/>
      <c r="F3" s="363"/>
      <c r="G3" s="363"/>
      <c r="H3" s="364"/>
      <c r="I3" s="359" t="s">
        <v>11</v>
      </c>
      <c r="J3" s="357" t="s">
        <v>210</v>
      </c>
    </row>
    <row r="4" spans="1:10" ht="31.5" customHeight="1">
      <c r="A4" s="360"/>
      <c r="B4" s="360"/>
      <c r="C4" s="60" t="s">
        <v>271</v>
      </c>
      <c r="D4" s="60" t="s">
        <v>78</v>
      </c>
      <c r="E4" s="60" t="s">
        <v>262</v>
      </c>
      <c r="F4" s="60" t="s">
        <v>12</v>
      </c>
      <c r="G4" s="60" t="s">
        <v>13</v>
      </c>
      <c r="H4" s="60" t="s">
        <v>79</v>
      </c>
      <c r="I4" s="360"/>
      <c r="J4" s="358"/>
    </row>
    <row r="5" spans="1:10" ht="11.25" customHeight="1">
      <c r="A5" s="61" t="s">
        <v>1</v>
      </c>
      <c r="B5" s="61" t="s">
        <v>14</v>
      </c>
      <c r="C5" s="62"/>
      <c r="D5" s="62"/>
      <c r="E5" s="62"/>
      <c r="F5" s="62"/>
      <c r="G5" s="62"/>
      <c r="H5" s="62"/>
      <c r="I5" s="63"/>
      <c r="J5" s="64"/>
    </row>
    <row r="6" spans="1:10" ht="12" customHeight="1">
      <c r="A6" s="40" t="s">
        <v>15</v>
      </c>
      <c r="B6" s="41" t="s">
        <v>17</v>
      </c>
      <c r="C6" s="42"/>
      <c r="D6" s="42"/>
      <c r="E6" s="42"/>
      <c r="F6" s="42"/>
      <c r="G6" s="42"/>
      <c r="H6" s="42"/>
      <c r="I6" s="66">
        <f>C6+D6+E6+F6+G6+H6</f>
        <v>0</v>
      </c>
      <c r="J6" s="113" t="e">
        <f>I6/I25</f>
        <v>#DIV/0!</v>
      </c>
    </row>
    <row r="7" spans="1:10" ht="12" customHeight="1">
      <c r="A7" s="40" t="s">
        <v>16</v>
      </c>
      <c r="B7" s="41" t="s">
        <v>67</v>
      </c>
      <c r="C7" s="42"/>
      <c r="D7" s="42"/>
      <c r="E7" s="42"/>
      <c r="F7" s="42"/>
      <c r="G7" s="42"/>
      <c r="H7" s="42"/>
      <c r="I7" s="66">
        <f aca="true" t="shared" si="0" ref="I7:I25">C7+D7+E7+F7+G7+H7</f>
        <v>0</v>
      </c>
      <c r="J7" s="113" t="e">
        <f>I7/I25</f>
        <v>#DIV/0!</v>
      </c>
    </row>
    <row r="8" spans="1:10" ht="13.5" customHeight="1">
      <c r="A8" s="39" t="s">
        <v>18</v>
      </c>
      <c r="B8" s="41" t="s">
        <v>209</v>
      </c>
      <c r="C8" s="42"/>
      <c r="D8" s="42"/>
      <c r="E8" s="42"/>
      <c r="F8" s="42"/>
      <c r="G8" s="42"/>
      <c r="H8" s="42"/>
      <c r="I8" s="66">
        <f t="shared" si="0"/>
        <v>0</v>
      </c>
      <c r="J8" s="113" t="e">
        <f>I8/I25</f>
        <v>#DIV/0!</v>
      </c>
    </row>
    <row r="9" spans="1:10" ht="9.75" customHeight="1">
      <c r="A9" s="39"/>
      <c r="B9" s="39"/>
      <c r="C9" s="42">
        <f aca="true" t="shared" si="1" ref="C9:H9">C6+C7+C8</f>
        <v>0</v>
      </c>
      <c r="D9" s="42">
        <f t="shared" si="1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66">
        <f t="shared" si="0"/>
        <v>0</v>
      </c>
      <c r="J9" s="113"/>
    </row>
    <row r="10" spans="1:10" ht="26.25" customHeight="1">
      <c r="A10" s="61" t="s">
        <v>2</v>
      </c>
      <c r="B10" s="67" t="s">
        <v>19</v>
      </c>
      <c r="C10" s="65"/>
      <c r="D10" s="65"/>
      <c r="E10" s="65"/>
      <c r="F10" s="65"/>
      <c r="G10" s="65"/>
      <c r="H10" s="65"/>
      <c r="I10" s="66"/>
      <c r="J10" s="113"/>
    </row>
    <row r="11" spans="1:10" ht="12.75">
      <c r="A11" s="39" t="s">
        <v>20</v>
      </c>
      <c r="B11" s="41" t="s">
        <v>22</v>
      </c>
      <c r="C11" s="42"/>
      <c r="D11" s="42"/>
      <c r="E11" s="42"/>
      <c r="F11" s="42"/>
      <c r="G11" s="42"/>
      <c r="H11" s="42"/>
      <c r="I11" s="66">
        <f t="shared" si="0"/>
        <v>0</v>
      </c>
      <c r="J11" s="113" t="e">
        <f>I11/I25</f>
        <v>#DIV/0!</v>
      </c>
    </row>
    <row r="12" spans="1:14" ht="12.75">
      <c r="A12" s="40" t="s">
        <v>21</v>
      </c>
      <c r="B12" s="41" t="s">
        <v>23</v>
      </c>
      <c r="C12" s="42"/>
      <c r="D12" s="42"/>
      <c r="E12" s="42"/>
      <c r="F12" s="42"/>
      <c r="G12" s="42"/>
      <c r="H12" s="42"/>
      <c r="I12" s="66">
        <f t="shared" si="0"/>
        <v>0</v>
      </c>
      <c r="J12" s="113" t="e">
        <f>I12/I25</f>
        <v>#DIV/0!</v>
      </c>
      <c r="N12" s="217"/>
    </row>
    <row r="13" spans="1:10" ht="12.75">
      <c r="A13" s="39" t="s">
        <v>360</v>
      </c>
      <c r="B13" s="41" t="s">
        <v>361</v>
      </c>
      <c r="C13" s="42"/>
      <c r="D13" s="42"/>
      <c r="E13" s="42"/>
      <c r="F13" s="42"/>
      <c r="G13" s="42"/>
      <c r="H13" s="42"/>
      <c r="I13" s="66">
        <f t="shared" si="0"/>
        <v>0</v>
      </c>
      <c r="J13" s="113" t="e">
        <f>I13/I25</f>
        <v>#DIV/0!</v>
      </c>
    </row>
    <row r="14" spans="1:10" s="10" customFormat="1" ht="9.75" customHeight="1">
      <c r="A14" s="39"/>
      <c r="B14" s="39"/>
      <c r="C14" s="42">
        <f aca="true" t="shared" si="2" ref="C14:H14">C11+C12+C13</f>
        <v>0</v>
      </c>
      <c r="D14" s="42">
        <f t="shared" si="2"/>
        <v>0</v>
      </c>
      <c r="E14" s="42">
        <f t="shared" si="2"/>
        <v>0</v>
      </c>
      <c r="F14" s="42">
        <f t="shared" si="2"/>
        <v>0</v>
      </c>
      <c r="G14" s="42">
        <f t="shared" si="2"/>
        <v>0</v>
      </c>
      <c r="H14" s="42">
        <f t="shared" si="2"/>
        <v>0</v>
      </c>
      <c r="I14" s="66">
        <f t="shared" si="0"/>
        <v>0</v>
      </c>
      <c r="J14" s="113"/>
    </row>
    <row r="15" spans="1:10" ht="12.75">
      <c r="A15" s="61" t="s">
        <v>3</v>
      </c>
      <c r="B15" s="61" t="s">
        <v>362</v>
      </c>
      <c r="C15" s="65"/>
      <c r="D15" s="65"/>
      <c r="E15" s="65"/>
      <c r="F15" s="65"/>
      <c r="G15" s="65"/>
      <c r="H15" s="65"/>
      <c r="I15" s="66"/>
      <c r="J15" s="113"/>
    </row>
    <row r="16" spans="1:10" ht="12.75">
      <c r="A16" s="39" t="s">
        <v>24</v>
      </c>
      <c r="B16" s="41" t="s">
        <v>260</v>
      </c>
      <c r="C16" s="42"/>
      <c r="D16" s="42"/>
      <c r="E16" s="42"/>
      <c r="F16" s="42"/>
      <c r="G16" s="42"/>
      <c r="H16" s="42"/>
      <c r="I16" s="66">
        <f t="shared" si="0"/>
        <v>0</v>
      </c>
      <c r="J16" s="113" t="e">
        <f>I16/I25</f>
        <v>#DIV/0!</v>
      </c>
    </row>
    <row r="17" spans="1:10" ht="16.5" customHeight="1">
      <c r="A17" s="39" t="s">
        <v>25</v>
      </c>
      <c r="B17" s="41" t="s">
        <v>261</v>
      </c>
      <c r="C17" s="42"/>
      <c r="D17" s="42"/>
      <c r="E17" s="42"/>
      <c r="F17" s="42"/>
      <c r="G17" s="42"/>
      <c r="H17" s="42"/>
      <c r="I17" s="66">
        <f t="shared" si="0"/>
        <v>0</v>
      </c>
      <c r="J17" s="113" t="e">
        <f>I17/I25</f>
        <v>#DIV/0!</v>
      </c>
    </row>
    <row r="18" spans="1:10" s="10" customFormat="1" ht="9.75" customHeight="1">
      <c r="A18" s="39"/>
      <c r="B18" s="39"/>
      <c r="C18" s="42">
        <f aca="true" t="shared" si="3" ref="C18:H18">C16+C17</f>
        <v>0</v>
      </c>
      <c r="D18" s="42">
        <f t="shared" si="3"/>
        <v>0</v>
      </c>
      <c r="E18" s="42">
        <f t="shared" si="3"/>
        <v>0</v>
      </c>
      <c r="F18" s="42">
        <f t="shared" si="3"/>
        <v>0</v>
      </c>
      <c r="G18" s="42">
        <f t="shared" si="3"/>
        <v>0</v>
      </c>
      <c r="H18" s="42">
        <f t="shared" si="3"/>
        <v>0</v>
      </c>
      <c r="I18" s="66">
        <f t="shared" si="0"/>
        <v>0</v>
      </c>
      <c r="J18" s="113"/>
    </row>
    <row r="19" spans="1:10" ht="12.75">
      <c r="A19" s="68" t="s">
        <v>4</v>
      </c>
      <c r="B19" s="61" t="s">
        <v>363</v>
      </c>
      <c r="C19" s="65"/>
      <c r="D19" s="65"/>
      <c r="E19" s="65"/>
      <c r="F19" s="65"/>
      <c r="G19" s="65"/>
      <c r="H19" s="65"/>
      <c r="I19" s="66"/>
      <c r="J19" s="113"/>
    </row>
    <row r="20" spans="1:10" ht="12.75">
      <c r="A20" s="39" t="s">
        <v>26</v>
      </c>
      <c r="B20" s="41" t="s">
        <v>28</v>
      </c>
      <c r="C20" s="42"/>
      <c r="D20" s="42"/>
      <c r="E20" s="42"/>
      <c r="F20" s="42"/>
      <c r="G20" s="42"/>
      <c r="H20" s="42"/>
      <c r="I20" s="66">
        <f t="shared" si="0"/>
        <v>0</v>
      </c>
      <c r="J20" s="113" t="e">
        <f>I20/I25</f>
        <v>#DIV/0!</v>
      </c>
    </row>
    <row r="21" spans="1:10" ht="12.75">
      <c r="A21" s="39" t="s">
        <v>27</v>
      </c>
      <c r="B21" s="41" t="s">
        <v>29</v>
      </c>
      <c r="C21" s="42"/>
      <c r="D21" s="42"/>
      <c r="E21" s="42"/>
      <c r="F21" s="42"/>
      <c r="G21" s="42"/>
      <c r="H21" s="42"/>
      <c r="I21" s="66">
        <f t="shared" si="0"/>
        <v>0</v>
      </c>
      <c r="J21" s="113" t="e">
        <f>I21/I25</f>
        <v>#DIV/0!</v>
      </c>
    </row>
    <row r="22" spans="1:10" ht="12.75">
      <c r="A22" s="39" t="s">
        <v>364</v>
      </c>
      <c r="B22" s="41" t="s">
        <v>30</v>
      </c>
      <c r="C22" s="42"/>
      <c r="D22" s="42"/>
      <c r="E22" s="42"/>
      <c r="F22" s="42"/>
      <c r="G22" s="42"/>
      <c r="H22" s="42"/>
      <c r="I22" s="66">
        <f t="shared" si="0"/>
        <v>0</v>
      </c>
      <c r="J22" s="113" t="e">
        <f>I22/I25</f>
        <v>#DIV/0!</v>
      </c>
    </row>
    <row r="23" spans="1:10" ht="12.75">
      <c r="A23" s="40" t="s">
        <v>365</v>
      </c>
      <c r="B23" s="41" t="s">
        <v>31</v>
      </c>
      <c r="C23" s="42"/>
      <c r="D23" s="42"/>
      <c r="E23" s="42"/>
      <c r="F23" s="42"/>
      <c r="G23" s="42"/>
      <c r="H23" s="42"/>
      <c r="I23" s="66">
        <f t="shared" si="0"/>
        <v>0</v>
      </c>
      <c r="J23" s="113" t="e">
        <f>I23/I25</f>
        <v>#DIV/0!</v>
      </c>
    </row>
    <row r="24" spans="1:10" s="10" customFormat="1" ht="12.75">
      <c r="A24" s="43" t="s">
        <v>366</v>
      </c>
      <c r="B24" s="44" t="s">
        <v>367</v>
      </c>
      <c r="C24" s="42"/>
      <c r="D24" s="42"/>
      <c r="E24" s="42"/>
      <c r="F24" s="42"/>
      <c r="G24" s="42"/>
      <c r="H24" s="42"/>
      <c r="I24" s="66">
        <f t="shared" si="0"/>
        <v>0</v>
      </c>
      <c r="J24" s="113" t="e">
        <f>I24/I25</f>
        <v>#DIV/0!</v>
      </c>
    </row>
    <row r="25" spans="1:10" ht="25.5">
      <c r="A25" s="174"/>
      <c r="B25" s="177" t="s">
        <v>131</v>
      </c>
      <c r="C25" s="175">
        <f aca="true" t="shared" si="4" ref="C25:H25">SUM(C23:C24)</f>
        <v>0</v>
      </c>
      <c r="D25" s="175">
        <f t="shared" si="4"/>
        <v>0</v>
      </c>
      <c r="E25" s="175">
        <f t="shared" si="4"/>
        <v>0</v>
      </c>
      <c r="F25" s="175">
        <f t="shared" si="4"/>
        <v>0</v>
      </c>
      <c r="G25" s="175">
        <f t="shared" si="4"/>
        <v>0</v>
      </c>
      <c r="H25" s="175">
        <f t="shared" si="4"/>
        <v>0</v>
      </c>
      <c r="I25" s="66">
        <f t="shared" si="0"/>
        <v>0</v>
      </c>
      <c r="J25" s="113"/>
    </row>
    <row r="26" spans="1:10" s="10" customFormat="1" ht="12.75">
      <c r="A26" s="176"/>
      <c r="B26" s="218" t="s">
        <v>359</v>
      </c>
      <c r="C26" s="219" t="e">
        <f>C25/I25</f>
        <v>#DIV/0!</v>
      </c>
      <c r="D26" s="220" t="e">
        <f>D25/I25</f>
        <v>#DIV/0!</v>
      </c>
      <c r="E26" s="220" t="e">
        <f>E25/I25</f>
        <v>#DIV/0!</v>
      </c>
      <c r="F26" s="220" t="e">
        <f>F25/I25</f>
        <v>#DIV/0!</v>
      </c>
      <c r="G26" s="220" t="e">
        <f>G25/I25</f>
        <v>#DIV/0!</v>
      </c>
      <c r="H26" s="220" t="e">
        <f>H25/I25</f>
        <v>#DIV/0!</v>
      </c>
      <c r="I26" s="220" t="e">
        <f>SUM(C26:H26)</f>
        <v>#DIV/0!</v>
      </c>
      <c r="J26" s="114"/>
    </row>
    <row r="27" spans="3:8" ht="11.25">
      <c r="C27" s="9"/>
      <c r="D27" s="9"/>
      <c r="E27" s="9"/>
      <c r="F27" s="9"/>
      <c r="G27" s="9"/>
      <c r="H27" s="9"/>
    </row>
  </sheetData>
  <sheetProtection/>
  <mergeCells count="6">
    <mergeCell ref="J3:J4"/>
    <mergeCell ref="A3:A4"/>
    <mergeCell ref="B3:B4"/>
    <mergeCell ref="A1:J1"/>
    <mergeCell ref="C3:H3"/>
    <mergeCell ref="I3:I4"/>
  </mergeCells>
  <printOptions/>
  <pageMargins left="0.4330708661417323" right="0.35433070866141736" top="0.11811023622047245" bottom="0.1968503937007874" header="0" footer="0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85">
      <selection activeCell="G119" sqref="G119"/>
    </sheetView>
  </sheetViews>
  <sheetFormatPr defaultColWidth="9.00390625" defaultRowHeight="12.75"/>
  <cols>
    <col min="1" max="1" width="4.125" style="0" customWidth="1"/>
    <col min="2" max="2" width="36.875" style="264" customWidth="1"/>
    <col min="3" max="3" width="16.625" style="0" bestFit="1" customWidth="1"/>
    <col min="4" max="4" width="10.125" style="0" bestFit="1" customWidth="1"/>
    <col min="5" max="5" width="8.875" style="0" bestFit="1" customWidth="1"/>
    <col min="6" max="7" width="15.25390625" style="0" customWidth="1"/>
    <col min="8" max="8" width="12.25390625" style="0" customWidth="1"/>
    <col min="9" max="9" width="12.125" style="0" customWidth="1"/>
  </cols>
  <sheetData>
    <row r="1" spans="1:9" ht="15.75" customHeight="1">
      <c r="A1" s="365" t="s">
        <v>346</v>
      </c>
      <c r="B1" s="365"/>
      <c r="C1" s="365"/>
      <c r="D1" s="365"/>
      <c r="E1" s="365"/>
      <c r="F1" s="365"/>
      <c r="G1" s="365"/>
      <c r="H1" s="365"/>
      <c r="I1" s="365"/>
    </row>
    <row r="2" spans="1:7" ht="15.75">
      <c r="A2" s="34"/>
      <c r="B2" s="263"/>
      <c r="C2" s="34"/>
      <c r="D2" s="34"/>
      <c r="E2" s="34"/>
      <c r="F2" s="34"/>
      <c r="G2" s="34"/>
    </row>
    <row r="3" spans="1:9" ht="66" customHeight="1">
      <c r="A3" s="258" t="s">
        <v>94</v>
      </c>
      <c r="B3" s="250" t="s">
        <v>199</v>
      </c>
      <c r="C3" s="258" t="s">
        <v>344</v>
      </c>
      <c r="D3" s="259" t="s">
        <v>219</v>
      </c>
      <c r="E3" s="259" t="s">
        <v>292</v>
      </c>
      <c r="F3" s="258" t="s">
        <v>270</v>
      </c>
      <c r="G3" s="260" t="s">
        <v>377</v>
      </c>
      <c r="H3" s="258" t="s">
        <v>342</v>
      </c>
      <c r="I3" s="259" t="s">
        <v>376</v>
      </c>
    </row>
    <row r="4" spans="1:9" ht="47.25" customHeight="1">
      <c r="A4" s="94"/>
      <c r="B4" s="275" t="s">
        <v>496</v>
      </c>
      <c r="C4" s="93" t="s">
        <v>518</v>
      </c>
      <c r="D4" s="276">
        <v>3</v>
      </c>
      <c r="E4" s="276" t="s">
        <v>533</v>
      </c>
      <c r="F4" s="24" t="s">
        <v>537</v>
      </c>
      <c r="G4" s="24" t="s">
        <v>551</v>
      </c>
      <c r="H4" s="58">
        <v>17</v>
      </c>
      <c r="I4" s="93" t="s">
        <v>538</v>
      </c>
    </row>
    <row r="5" spans="1:9" ht="51" customHeight="1">
      <c r="A5" s="94"/>
      <c r="B5" s="275" t="s">
        <v>497</v>
      </c>
      <c r="C5" s="93" t="s">
        <v>519</v>
      </c>
      <c r="D5" s="276">
        <v>2</v>
      </c>
      <c r="E5" s="276" t="s">
        <v>533</v>
      </c>
      <c r="F5" s="24" t="s">
        <v>537</v>
      </c>
      <c r="G5" s="24" t="s">
        <v>551</v>
      </c>
      <c r="H5" s="58">
        <v>12</v>
      </c>
      <c r="I5" s="93" t="s">
        <v>538</v>
      </c>
    </row>
    <row r="6" spans="1:9" ht="126.75" customHeight="1">
      <c r="A6" s="94"/>
      <c r="B6" s="48" t="s">
        <v>498</v>
      </c>
      <c r="C6" s="93" t="s">
        <v>520</v>
      </c>
      <c r="D6" s="93">
        <v>8</v>
      </c>
      <c r="E6" s="276" t="s">
        <v>533</v>
      </c>
      <c r="F6" s="24" t="s">
        <v>537</v>
      </c>
      <c r="G6" s="24" t="s">
        <v>552</v>
      </c>
      <c r="H6" s="58">
        <v>126</v>
      </c>
      <c r="I6" s="93" t="s">
        <v>539</v>
      </c>
    </row>
    <row r="7" spans="1:9" ht="63">
      <c r="A7" s="58"/>
      <c r="B7" s="48" t="s">
        <v>499</v>
      </c>
      <c r="C7" s="93" t="s">
        <v>521</v>
      </c>
      <c r="D7" s="93">
        <v>3</v>
      </c>
      <c r="E7" s="276" t="s">
        <v>533</v>
      </c>
      <c r="F7" s="24" t="s">
        <v>537</v>
      </c>
      <c r="G7" s="277" t="s">
        <v>551</v>
      </c>
      <c r="H7" s="278">
        <v>52</v>
      </c>
      <c r="I7" s="93" t="s">
        <v>540</v>
      </c>
    </row>
    <row r="8" spans="1:9" ht="63">
      <c r="A8" s="58"/>
      <c r="B8" s="48" t="s">
        <v>500</v>
      </c>
      <c r="C8" s="93" t="s">
        <v>521</v>
      </c>
      <c r="D8" s="93">
        <v>2</v>
      </c>
      <c r="E8" s="276" t="s">
        <v>533</v>
      </c>
      <c r="F8" s="24" t="s">
        <v>537</v>
      </c>
      <c r="G8" s="277" t="s">
        <v>551</v>
      </c>
      <c r="H8" s="278">
        <v>49</v>
      </c>
      <c r="I8" s="93" t="s">
        <v>541</v>
      </c>
    </row>
    <row r="9" spans="1:9" ht="47.25">
      <c r="A9" s="58"/>
      <c r="B9" s="48" t="s">
        <v>501</v>
      </c>
      <c r="C9" s="93" t="s">
        <v>522</v>
      </c>
      <c r="D9" s="93">
        <v>2</v>
      </c>
      <c r="E9" s="276" t="s">
        <v>533</v>
      </c>
      <c r="F9" s="24" t="s">
        <v>537</v>
      </c>
      <c r="G9" s="277" t="s">
        <v>551</v>
      </c>
      <c r="H9" s="278">
        <v>10</v>
      </c>
      <c r="I9" s="93" t="s">
        <v>542</v>
      </c>
    </row>
    <row r="10" spans="1:9" ht="47.25">
      <c r="A10" s="58"/>
      <c r="B10" s="48" t="s">
        <v>502</v>
      </c>
      <c r="C10" s="93" t="s">
        <v>522</v>
      </c>
      <c r="D10" s="93">
        <v>3</v>
      </c>
      <c r="E10" s="276" t="s">
        <v>533</v>
      </c>
      <c r="F10" s="24" t="s">
        <v>537</v>
      </c>
      <c r="G10" s="277" t="s">
        <v>551</v>
      </c>
      <c r="H10" s="278">
        <v>15</v>
      </c>
      <c r="I10" s="93" t="s">
        <v>542</v>
      </c>
    </row>
    <row r="11" spans="1:9" ht="47.25">
      <c r="A11" s="58"/>
      <c r="B11" s="48" t="s">
        <v>503</v>
      </c>
      <c r="C11" s="93" t="s">
        <v>522</v>
      </c>
      <c r="D11" s="93">
        <v>3</v>
      </c>
      <c r="E11" s="93" t="s">
        <v>534</v>
      </c>
      <c r="F11" s="24" t="s">
        <v>537</v>
      </c>
      <c r="G11" s="277" t="s">
        <v>551</v>
      </c>
      <c r="H11" s="278">
        <v>15</v>
      </c>
      <c r="I11" s="93" t="s">
        <v>542</v>
      </c>
    </row>
    <row r="12" spans="1:9" ht="46.5" customHeight="1">
      <c r="A12" s="58"/>
      <c r="B12" s="48" t="s">
        <v>658</v>
      </c>
      <c r="C12" s="93" t="s">
        <v>522</v>
      </c>
      <c r="D12" s="93">
        <v>1</v>
      </c>
      <c r="E12" s="93" t="s">
        <v>535</v>
      </c>
      <c r="F12" s="24" t="s">
        <v>537</v>
      </c>
      <c r="G12" s="277" t="s">
        <v>551</v>
      </c>
      <c r="H12" s="278">
        <v>32</v>
      </c>
      <c r="I12" s="93" t="s">
        <v>542</v>
      </c>
    </row>
    <row r="13" spans="1:9" ht="31.5">
      <c r="A13" s="58"/>
      <c r="B13" s="48" t="s">
        <v>504</v>
      </c>
      <c r="C13" s="93" t="s">
        <v>523</v>
      </c>
      <c r="D13" s="93">
        <v>3</v>
      </c>
      <c r="E13" s="276" t="s">
        <v>533</v>
      </c>
      <c r="F13" s="24" t="s">
        <v>537</v>
      </c>
      <c r="G13" s="277" t="s">
        <v>551</v>
      </c>
      <c r="H13" s="278">
        <v>10</v>
      </c>
      <c r="I13" s="93" t="s">
        <v>543</v>
      </c>
    </row>
    <row r="14" spans="1:9" ht="78.75">
      <c r="A14" s="58"/>
      <c r="B14" s="48" t="s">
        <v>505</v>
      </c>
      <c r="C14" s="93" t="s">
        <v>524</v>
      </c>
      <c r="D14" s="93">
        <v>2</v>
      </c>
      <c r="E14" s="93" t="s">
        <v>536</v>
      </c>
      <c r="F14" s="24" t="s">
        <v>537</v>
      </c>
      <c r="G14" s="277" t="s">
        <v>551</v>
      </c>
      <c r="H14" s="278">
        <v>23</v>
      </c>
      <c r="I14" s="93" t="s">
        <v>544</v>
      </c>
    </row>
    <row r="15" spans="1:9" s="273" customFormat="1" ht="47.25">
      <c r="A15" s="283"/>
      <c r="B15" s="279" t="s">
        <v>505</v>
      </c>
      <c r="C15" s="280" t="s">
        <v>524</v>
      </c>
      <c r="D15" s="280">
        <v>1</v>
      </c>
      <c r="E15" s="280" t="s">
        <v>536</v>
      </c>
      <c r="F15" s="281" t="s">
        <v>537</v>
      </c>
      <c r="G15" s="282" t="s">
        <v>551</v>
      </c>
      <c r="H15" s="283"/>
      <c r="I15" s="280" t="s">
        <v>543</v>
      </c>
    </row>
    <row r="16" spans="1:9" s="274" customFormat="1" ht="31.5">
      <c r="A16" s="284"/>
      <c r="B16" s="48" t="s">
        <v>660</v>
      </c>
      <c r="C16" s="93" t="s">
        <v>525</v>
      </c>
      <c r="D16" s="276">
        <v>1</v>
      </c>
      <c r="E16" s="276" t="s">
        <v>533</v>
      </c>
      <c r="F16" s="24" t="s">
        <v>537</v>
      </c>
      <c r="G16" s="277" t="s">
        <v>551</v>
      </c>
      <c r="H16" s="284">
        <v>10</v>
      </c>
      <c r="I16" s="93" t="s">
        <v>543</v>
      </c>
    </row>
    <row r="17" spans="1:9" ht="63">
      <c r="A17" s="58"/>
      <c r="B17" s="48" t="s">
        <v>659</v>
      </c>
      <c r="C17" s="93" t="s">
        <v>525</v>
      </c>
      <c r="D17" s="276">
        <v>1</v>
      </c>
      <c r="E17" s="276" t="s">
        <v>533</v>
      </c>
      <c r="F17" s="24" t="s">
        <v>537</v>
      </c>
      <c r="G17" s="277" t="s">
        <v>551</v>
      </c>
      <c r="H17" s="278">
        <v>15</v>
      </c>
      <c r="I17" s="93" t="s">
        <v>545</v>
      </c>
    </row>
    <row r="18" spans="1:9" ht="31.5">
      <c r="A18" s="58"/>
      <c r="B18" s="48" t="s">
        <v>660</v>
      </c>
      <c r="C18" s="93" t="s">
        <v>523</v>
      </c>
      <c r="D18" s="276">
        <v>1</v>
      </c>
      <c r="E18" s="276" t="s">
        <v>533</v>
      </c>
      <c r="F18" s="24" t="s">
        <v>537</v>
      </c>
      <c r="G18" s="277" t="s">
        <v>551</v>
      </c>
      <c r="H18" s="278">
        <v>10</v>
      </c>
      <c r="I18" s="93" t="s">
        <v>543</v>
      </c>
    </row>
    <row r="19" spans="1:9" ht="47.25">
      <c r="A19" s="58"/>
      <c r="B19" s="48" t="s">
        <v>506</v>
      </c>
      <c r="C19" s="93" t="s">
        <v>526</v>
      </c>
      <c r="D19" s="93">
        <v>3</v>
      </c>
      <c r="E19" s="93" t="s">
        <v>533</v>
      </c>
      <c r="F19" s="24" t="s">
        <v>537</v>
      </c>
      <c r="G19" s="277" t="s">
        <v>551</v>
      </c>
      <c r="H19" s="58">
        <v>12</v>
      </c>
      <c r="I19" s="93" t="s">
        <v>546</v>
      </c>
    </row>
    <row r="20" spans="1:9" ht="47.25">
      <c r="A20" s="58"/>
      <c r="B20" s="48" t="s">
        <v>507</v>
      </c>
      <c r="C20" s="93" t="s">
        <v>526</v>
      </c>
      <c r="D20" s="93">
        <v>3</v>
      </c>
      <c r="E20" s="93" t="s">
        <v>533</v>
      </c>
      <c r="F20" s="24" t="s">
        <v>537</v>
      </c>
      <c r="G20" s="277" t="s">
        <v>551</v>
      </c>
      <c r="H20" s="58">
        <v>14</v>
      </c>
      <c r="I20" s="93" t="s">
        <v>546</v>
      </c>
    </row>
    <row r="21" spans="1:9" ht="47.25">
      <c r="A21" s="58"/>
      <c r="B21" s="48" t="s">
        <v>508</v>
      </c>
      <c r="C21" s="93" t="s">
        <v>527</v>
      </c>
      <c r="D21" s="93">
        <v>6</v>
      </c>
      <c r="E21" s="93" t="s">
        <v>533</v>
      </c>
      <c r="F21" s="24" t="s">
        <v>537</v>
      </c>
      <c r="G21" s="277" t="s">
        <v>551</v>
      </c>
      <c r="H21" s="58">
        <v>15</v>
      </c>
      <c r="I21" s="93" t="s">
        <v>543</v>
      </c>
    </row>
    <row r="22" spans="1:9" ht="63">
      <c r="A22" s="58"/>
      <c r="B22" s="48" t="s">
        <v>509</v>
      </c>
      <c r="C22" s="93" t="s">
        <v>528</v>
      </c>
      <c r="D22" s="93">
        <v>6</v>
      </c>
      <c r="E22" s="93" t="s">
        <v>533</v>
      </c>
      <c r="F22" s="24" t="s">
        <v>537</v>
      </c>
      <c r="G22" s="277" t="s">
        <v>551</v>
      </c>
      <c r="H22" s="58">
        <v>10</v>
      </c>
      <c r="I22" s="93" t="s">
        <v>547</v>
      </c>
    </row>
    <row r="23" spans="1:9" ht="47.25">
      <c r="A23" s="58"/>
      <c r="B23" s="48" t="s">
        <v>510</v>
      </c>
      <c r="C23" s="93" t="s">
        <v>529</v>
      </c>
      <c r="D23" s="93">
        <v>3</v>
      </c>
      <c r="E23" s="93" t="s">
        <v>533</v>
      </c>
      <c r="F23" s="24" t="s">
        <v>537</v>
      </c>
      <c r="G23" s="277" t="s">
        <v>551</v>
      </c>
      <c r="H23" s="58">
        <v>8</v>
      </c>
      <c r="I23" s="93" t="s">
        <v>546</v>
      </c>
    </row>
    <row r="24" spans="1:9" ht="47.25">
      <c r="A24" s="58"/>
      <c r="B24" s="48" t="s">
        <v>510</v>
      </c>
      <c r="C24" s="93" t="s">
        <v>521</v>
      </c>
      <c r="D24" s="93">
        <v>3</v>
      </c>
      <c r="E24" s="93" t="s">
        <v>533</v>
      </c>
      <c r="F24" s="24" t="s">
        <v>537</v>
      </c>
      <c r="G24" s="277" t="s">
        <v>551</v>
      </c>
      <c r="H24" s="58"/>
      <c r="I24" s="93" t="s">
        <v>546</v>
      </c>
    </row>
    <row r="25" spans="1:9" ht="47.25">
      <c r="A25" s="58"/>
      <c r="B25" s="48" t="s">
        <v>511</v>
      </c>
      <c r="C25" s="93" t="s">
        <v>530</v>
      </c>
      <c r="D25" s="93">
        <v>3</v>
      </c>
      <c r="E25" s="93" t="s">
        <v>533</v>
      </c>
      <c r="F25" s="24" t="s">
        <v>537</v>
      </c>
      <c r="G25" s="277" t="s">
        <v>551</v>
      </c>
      <c r="H25" s="58">
        <v>13</v>
      </c>
      <c r="I25" s="93" t="s">
        <v>548</v>
      </c>
    </row>
    <row r="26" spans="1:9" ht="31.5">
      <c r="A26" s="58"/>
      <c r="B26" s="48" t="s">
        <v>512</v>
      </c>
      <c r="C26" s="93" t="s">
        <v>523</v>
      </c>
      <c r="D26" s="93">
        <v>3</v>
      </c>
      <c r="E26" s="93" t="s">
        <v>534</v>
      </c>
      <c r="F26" s="24" t="s">
        <v>537</v>
      </c>
      <c r="G26" s="277" t="s">
        <v>551</v>
      </c>
      <c r="H26" s="58">
        <v>11</v>
      </c>
      <c r="I26" s="93" t="s">
        <v>543</v>
      </c>
    </row>
    <row r="27" spans="1:9" s="273" customFormat="1" ht="31.5">
      <c r="A27" s="283"/>
      <c r="B27" s="279" t="s">
        <v>513</v>
      </c>
      <c r="C27" s="280" t="s">
        <v>523</v>
      </c>
      <c r="D27" s="280">
        <v>1</v>
      </c>
      <c r="E27" s="280" t="s">
        <v>536</v>
      </c>
      <c r="F27" s="281" t="s">
        <v>537</v>
      </c>
      <c r="G27" s="282" t="s">
        <v>551</v>
      </c>
      <c r="H27" s="283"/>
      <c r="I27" s="280" t="s">
        <v>543</v>
      </c>
    </row>
    <row r="28" spans="1:9" s="273" customFormat="1" ht="31.5">
      <c r="A28" s="283"/>
      <c r="B28" s="279" t="s">
        <v>513</v>
      </c>
      <c r="C28" s="280" t="s">
        <v>523</v>
      </c>
      <c r="D28" s="280">
        <v>1</v>
      </c>
      <c r="E28" s="280" t="s">
        <v>536</v>
      </c>
      <c r="F28" s="281" t="s">
        <v>537</v>
      </c>
      <c r="G28" s="282" t="s">
        <v>551</v>
      </c>
      <c r="H28" s="283"/>
      <c r="I28" s="280" t="s">
        <v>543</v>
      </c>
    </row>
    <row r="29" spans="1:9" ht="47.25">
      <c r="A29" s="58"/>
      <c r="B29" s="48" t="s">
        <v>514</v>
      </c>
      <c r="C29" s="93" t="s">
        <v>529</v>
      </c>
      <c r="D29" s="93">
        <v>2</v>
      </c>
      <c r="E29" s="93" t="s">
        <v>534</v>
      </c>
      <c r="F29" s="24" t="s">
        <v>537</v>
      </c>
      <c r="G29" s="277" t="s">
        <v>551</v>
      </c>
      <c r="H29" s="58">
        <v>13</v>
      </c>
      <c r="I29" s="93" t="s">
        <v>549</v>
      </c>
    </row>
    <row r="30" spans="1:9" s="273" customFormat="1" ht="47.25">
      <c r="A30" s="283"/>
      <c r="B30" s="279" t="s">
        <v>515</v>
      </c>
      <c r="C30" s="280" t="s">
        <v>531</v>
      </c>
      <c r="D30" s="280">
        <v>1</v>
      </c>
      <c r="E30" s="280" t="s">
        <v>533</v>
      </c>
      <c r="F30" s="281" t="s">
        <v>537</v>
      </c>
      <c r="G30" s="282" t="s">
        <v>551</v>
      </c>
      <c r="H30" s="283"/>
      <c r="I30" s="280" t="s">
        <v>543</v>
      </c>
    </row>
    <row r="31" spans="1:9" s="273" customFormat="1" ht="47.25">
      <c r="A31" s="283"/>
      <c r="B31" s="279" t="s">
        <v>515</v>
      </c>
      <c r="C31" s="280" t="s">
        <v>531</v>
      </c>
      <c r="D31" s="280">
        <v>1</v>
      </c>
      <c r="E31" s="280" t="s">
        <v>533</v>
      </c>
      <c r="F31" s="281" t="s">
        <v>537</v>
      </c>
      <c r="G31" s="282" t="s">
        <v>551</v>
      </c>
      <c r="H31" s="283"/>
      <c r="I31" s="280" t="s">
        <v>543</v>
      </c>
    </row>
    <row r="32" spans="1:9" s="273" customFormat="1" ht="31.5">
      <c r="A32" s="283"/>
      <c r="B32" s="279" t="s">
        <v>516</v>
      </c>
      <c r="C32" s="280" t="s">
        <v>531</v>
      </c>
      <c r="D32" s="280">
        <v>1</v>
      </c>
      <c r="E32" s="280" t="s">
        <v>536</v>
      </c>
      <c r="F32" s="281" t="s">
        <v>537</v>
      </c>
      <c r="G32" s="282" t="s">
        <v>551</v>
      </c>
      <c r="H32" s="283"/>
      <c r="I32" s="280" t="s">
        <v>543</v>
      </c>
    </row>
    <row r="33" spans="1:9" ht="47.25">
      <c r="A33" s="58"/>
      <c r="B33" s="285" t="s">
        <v>517</v>
      </c>
      <c r="C33" s="93" t="s">
        <v>532</v>
      </c>
      <c r="D33" s="93">
        <v>1</v>
      </c>
      <c r="E33" s="93" t="s">
        <v>533</v>
      </c>
      <c r="F33" s="24" t="s">
        <v>537</v>
      </c>
      <c r="G33" s="277" t="s">
        <v>551</v>
      </c>
      <c r="H33" s="58">
        <v>31</v>
      </c>
      <c r="I33" s="93" t="s">
        <v>550</v>
      </c>
    </row>
    <row r="34" spans="1:9" s="268" customFormat="1" ht="63">
      <c r="A34" s="289"/>
      <c r="B34" s="286" t="s">
        <v>688</v>
      </c>
      <c r="C34" s="287" t="s">
        <v>689</v>
      </c>
      <c r="D34" s="287">
        <v>1</v>
      </c>
      <c r="E34" s="287" t="s">
        <v>690</v>
      </c>
      <c r="F34" s="288" t="s">
        <v>537</v>
      </c>
      <c r="G34" s="288" t="s">
        <v>551</v>
      </c>
      <c r="H34" s="289">
        <v>105</v>
      </c>
      <c r="I34" s="287" t="s">
        <v>691</v>
      </c>
    </row>
    <row r="35" spans="1:9" s="268" customFormat="1" ht="15.75">
      <c r="A35" s="289"/>
      <c r="B35" s="286"/>
      <c r="C35" s="287"/>
      <c r="D35" s="287"/>
      <c r="E35" s="287"/>
      <c r="F35" s="288"/>
      <c r="G35" s="288"/>
      <c r="H35" s="289">
        <f>SUM(H4:H34)</f>
        <v>628</v>
      </c>
      <c r="I35" s="287"/>
    </row>
    <row r="36" spans="1:9" s="262" customFormat="1" ht="47.25">
      <c r="A36" s="292"/>
      <c r="B36" s="293" t="s">
        <v>553</v>
      </c>
      <c r="C36" s="294" t="s">
        <v>555</v>
      </c>
      <c r="D36" s="295">
        <v>3</v>
      </c>
      <c r="E36" s="294" t="s">
        <v>533</v>
      </c>
      <c r="F36" s="292" t="s">
        <v>564</v>
      </c>
      <c r="G36" s="296" t="s">
        <v>551</v>
      </c>
      <c r="H36" s="292">
        <v>50</v>
      </c>
      <c r="I36" s="292"/>
    </row>
    <row r="37" spans="1:9" ht="105">
      <c r="A37" s="58"/>
      <c r="B37" s="297" t="s">
        <v>554</v>
      </c>
      <c r="C37" s="265" t="s">
        <v>555</v>
      </c>
      <c r="D37" s="298">
        <v>1</v>
      </c>
      <c r="E37" s="265" t="s">
        <v>533</v>
      </c>
      <c r="F37" s="285" t="s">
        <v>564</v>
      </c>
      <c r="G37" s="277" t="s">
        <v>551</v>
      </c>
      <c r="H37" s="58">
        <v>6</v>
      </c>
      <c r="I37" s="265" t="s">
        <v>565</v>
      </c>
    </row>
    <row r="38" spans="1:9" ht="45">
      <c r="A38" s="58"/>
      <c r="B38" s="297" t="s">
        <v>554</v>
      </c>
      <c r="C38" s="265" t="s">
        <v>524</v>
      </c>
      <c r="D38" s="298">
        <v>3</v>
      </c>
      <c r="E38" s="265" t="s">
        <v>562</v>
      </c>
      <c r="F38" s="285" t="s">
        <v>564</v>
      </c>
      <c r="G38" s="277" t="s">
        <v>551</v>
      </c>
      <c r="H38" s="58">
        <v>54</v>
      </c>
      <c r="I38" s="265" t="s">
        <v>543</v>
      </c>
    </row>
    <row r="39" spans="1:9" ht="105">
      <c r="A39" s="58"/>
      <c r="B39" s="297" t="s">
        <v>554</v>
      </c>
      <c r="C39" s="265" t="s">
        <v>524</v>
      </c>
      <c r="D39" s="298">
        <v>1</v>
      </c>
      <c r="E39" s="265" t="s">
        <v>536</v>
      </c>
      <c r="F39" s="285" t="s">
        <v>564</v>
      </c>
      <c r="G39" s="277" t="s">
        <v>551</v>
      </c>
      <c r="H39" s="58">
        <v>118</v>
      </c>
      <c r="I39" s="265" t="s">
        <v>566</v>
      </c>
    </row>
    <row r="40" spans="1:9" ht="45">
      <c r="A40" s="58"/>
      <c r="B40" s="297" t="s">
        <v>554</v>
      </c>
      <c r="C40" s="265" t="s">
        <v>556</v>
      </c>
      <c r="D40" s="298">
        <v>3</v>
      </c>
      <c r="E40" s="265" t="s">
        <v>533</v>
      </c>
      <c r="F40" s="285" t="s">
        <v>564</v>
      </c>
      <c r="G40" s="277" t="s">
        <v>551</v>
      </c>
      <c r="H40" s="58">
        <v>13</v>
      </c>
      <c r="I40" s="265" t="s">
        <v>543</v>
      </c>
    </row>
    <row r="41" spans="1:9" ht="45">
      <c r="A41" s="58"/>
      <c r="B41" s="297" t="s">
        <v>554</v>
      </c>
      <c r="C41" s="265" t="s">
        <v>557</v>
      </c>
      <c r="D41" s="298">
        <v>3</v>
      </c>
      <c r="E41" s="265" t="s">
        <v>533</v>
      </c>
      <c r="F41" s="285" t="s">
        <v>564</v>
      </c>
      <c r="G41" s="277" t="s">
        <v>551</v>
      </c>
      <c r="H41" s="58">
        <v>15</v>
      </c>
      <c r="I41" s="265" t="s">
        <v>567</v>
      </c>
    </row>
    <row r="42" spans="1:9" ht="45">
      <c r="A42" s="58"/>
      <c r="B42" s="297" t="s">
        <v>554</v>
      </c>
      <c r="C42" s="265" t="s">
        <v>558</v>
      </c>
      <c r="D42" s="298">
        <v>3</v>
      </c>
      <c r="E42" s="265" t="s">
        <v>533</v>
      </c>
      <c r="F42" s="285" t="s">
        <v>564</v>
      </c>
      <c r="G42" s="277" t="s">
        <v>551</v>
      </c>
      <c r="H42" s="58">
        <v>9</v>
      </c>
      <c r="I42" s="265" t="s">
        <v>568</v>
      </c>
    </row>
    <row r="43" spans="1:9" ht="45">
      <c r="A43" s="58"/>
      <c r="B43" s="297" t="s">
        <v>661</v>
      </c>
      <c r="C43" s="265" t="s">
        <v>559</v>
      </c>
      <c r="D43" s="298">
        <v>1</v>
      </c>
      <c r="E43" s="265" t="s">
        <v>563</v>
      </c>
      <c r="F43" s="285" t="s">
        <v>564</v>
      </c>
      <c r="G43" s="277" t="s">
        <v>552</v>
      </c>
      <c r="H43" s="58">
        <v>14</v>
      </c>
      <c r="I43" s="265" t="s">
        <v>569</v>
      </c>
    </row>
    <row r="44" spans="1:9" ht="45">
      <c r="A44" s="58"/>
      <c r="B44" s="297" t="s">
        <v>662</v>
      </c>
      <c r="C44" s="265" t="s">
        <v>560</v>
      </c>
      <c r="D44" s="298">
        <v>3</v>
      </c>
      <c r="E44" s="265" t="s">
        <v>563</v>
      </c>
      <c r="F44" s="285" t="s">
        <v>564</v>
      </c>
      <c r="G44" s="277" t="s">
        <v>552</v>
      </c>
      <c r="H44" s="58">
        <v>16</v>
      </c>
      <c r="I44" s="265" t="s">
        <v>570</v>
      </c>
    </row>
    <row r="45" spans="1:9" ht="45">
      <c r="A45" s="58"/>
      <c r="B45" s="297" t="s">
        <v>662</v>
      </c>
      <c r="C45" s="265" t="s">
        <v>561</v>
      </c>
      <c r="D45" s="298">
        <v>1</v>
      </c>
      <c r="E45" s="265" t="s">
        <v>563</v>
      </c>
      <c r="F45" s="285" t="s">
        <v>564</v>
      </c>
      <c r="G45" s="277" t="s">
        <v>552</v>
      </c>
      <c r="H45" s="58">
        <v>11</v>
      </c>
      <c r="I45" s="265" t="s">
        <v>542</v>
      </c>
    </row>
    <row r="46" spans="1:9" ht="15.75">
      <c r="A46" s="58"/>
      <c r="B46" s="297"/>
      <c r="C46" s="265"/>
      <c r="D46" s="298"/>
      <c r="E46" s="265"/>
      <c r="F46" s="285"/>
      <c r="G46" s="277"/>
      <c r="H46" s="58">
        <f>SUM(H36:H45)</f>
        <v>306</v>
      </c>
      <c r="I46" s="265"/>
    </row>
    <row r="47" spans="1:9" s="261" customFormat="1" ht="47.25">
      <c r="A47" s="299"/>
      <c r="B47" s="293" t="s">
        <v>571</v>
      </c>
      <c r="C47" s="294" t="s">
        <v>578</v>
      </c>
      <c r="D47" s="294">
        <v>4</v>
      </c>
      <c r="E47" s="294" t="s">
        <v>589</v>
      </c>
      <c r="F47" s="293" t="s">
        <v>602</v>
      </c>
      <c r="G47" s="300" t="s">
        <v>551</v>
      </c>
      <c r="H47" s="299">
        <v>16</v>
      </c>
      <c r="I47" s="294" t="s">
        <v>591</v>
      </c>
    </row>
    <row r="48" spans="1:9" ht="63">
      <c r="A48" s="58"/>
      <c r="B48" s="48" t="s">
        <v>571</v>
      </c>
      <c r="C48" s="93" t="s">
        <v>579</v>
      </c>
      <c r="D48" s="93">
        <v>4</v>
      </c>
      <c r="E48" s="93" t="s">
        <v>533</v>
      </c>
      <c r="F48" s="285" t="s">
        <v>602</v>
      </c>
      <c r="G48" s="277" t="s">
        <v>551</v>
      </c>
      <c r="H48" s="58">
        <v>14</v>
      </c>
      <c r="I48" s="93" t="s">
        <v>592</v>
      </c>
    </row>
    <row r="49" spans="1:9" ht="47.25">
      <c r="A49" s="58"/>
      <c r="B49" s="48" t="s">
        <v>571</v>
      </c>
      <c r="C49" s="93" t="s">
        <v>580</v>
      </c>
      <c r="D49" s="93">
        <v>4</v>
      </c>
      <c r="E49" s="93" t="s">
        <v>533</v>
      </c>
      <c r="F49" s="285" t="s">
        <v>602</v>
      </c>
      <c r="G49" s="277" t="s">
        <v>551</v>
      </c>
      <c r="H49" s="58">
        <v>13</v>
      </c>
      <c r="I49" s="93" t="s">
        <v>542</v>
      </c>
    </row>
    <row r="50" spans="1:9" ht="47.25">
      <c r="A50" s="58"/>
      <c r="B50" s="48" t="s">
        <v>571</v>
      </c>
      <c r="C50" s="93" t="s">
        <v>581</v>
      </c>
      <c r="D50" s="93">
        <v>4</v>
      </c>
      <c r="E50" s="93" t="s">
        <v>533</v>
      </c>
      <c r="F50" s="285" t="s">
        <v>602</v>
      </c>
      <c r="G50" s="277" t="s">
        <v>551</v>
      </c>
      <c r="H50" s="58">
        <v>14</v>
      </c>
      <c r="I50" s="93" t="s">
        <v>550</v>
      </c>
    </row>
    <row r="51" spans="1:9" ht="63">
      <c r="A51" s="58"/>
      <c r="B51" s="48" t="s">
        <v>663</v>
      </c>
      <c r="C51" s="93" t="s">
        <v>578</v>
      </c>
      <c r="D51" s="93">
        <v>4</v>
      </c>
      <c r="E51" s="93" t="s">
        <v>590</v>
      </c>
      <c r="F51" s="285" t="s">
        <v>602</v>
      </c>
      <c r="G51" s="277" t="s">
        <v>551</v>
      </c>
      <c r="H51" s="58">
        <v>13</v>
      </c>
      <c r="I51" s="93" t="s">
        <v>593</v>
      </c>
    </row>
    <row r="52" spans="1:9" ht="63">
      <c r="A52" s="58"/>
      <c r="B52" s="48" t="s">
        <v>572</v>
      </c>
      <c r="C52" s="93" t="s">
        <v>578</v>
      </c>
      <c r="D52" s="93">
        <v>5</v>
      </c>
      <c r="E52" s="93" t="s">
        <v>533</v>
      </c>
      <c r="F52" s="285" t="s">
        <v>602</v>
      </c>
      <c r="G52" s="277" t="s">
        <v>551</v>
      </c>
      <c r="H52" s="58">
        <v>8</v>
      </c>
      <c r="I52" s="93" t="s">
        <v>593</v>
      </c>
    </row>
    <row r="53" spans="1:9" ht="63">
      <c r="A53" s="58"/>
      <c r="B53" s="48" t="s">
        <v>573</v>
      </c>
      <c r="C53" s="93" t="s">
        <v>578</v>
      </c>
      <c r="D53" s="93">
        <v>4</v>
      </c>
      <c r="E53" s="93" t="s">
        <v>533</v>
      </c>
      <c r="F53" s="285" t="s">
        <v>602</v>
      </c>
      <c r="G53" s="277" t="s">
        <v>551</v>
      </c>
      <c r="H53" s="58">
        <v>8</v>
      </c>
      <c r="I53" s="93" t="s">
        <v>593</v>
      </c>
    </row>
    <row r="54" spans="1:9" ht="47.25">
      <c r="A54" s="58"/>
      <c r="B54" s="48" t="s">
        <v>574</v>
      </c>
      <c r="C54" s="93" t="s">
        <v>582</v>
      </c>
      <c r="D54" s="93">
        <v>4</v>
      </c>
      <c r="E54" s="93" t="s">
        <v>533</v>
      </c>
      <c r="F54" s="285" t="s">
        <v>602</v>
      </c>
      <c r="G54" s="277" t="s">
        <v>551</v>
      </c>
      <c r="H54" s="58">
        <v>22</v>
      </c>
      <c r="I54" s="93" t="s">
        <v>594</v>
      </c>
    </row>
    <row r="55" spans="1:9" ht="94.5">
      <c r="A55" s="58"/>
      <c r="B55" s="48" t="s">
        <v>574</v>
      </c>
      <c r="C55" s="93" t="s">
        <v>583</v>
      </c>
      <c r="D55" s="93">
        <v>4</v>
      </c>
      <c r="E55" s="93" t="s">
        <v>533</v>
      </c>
      <c r="F55" s="285" t="s">
        <v>602</v>
      </c>
      <c r="G55" s="277" t="s">
        <v>551</v>
      </c>
      <c r="H55" s="58">
        <v>20</v>
      </c>
      <c r="I55" s="93" t="s">
        <v>595</v>
      </c>
    </row>
    <row r="56" spans="1:9" ht="47.25">
      <c r="A56" s="58"/>
      <c r="B56" s="48" t="s">
        <v>575</v>
      </c>
      <c r="C56" s="93" t="s">
        <v>556</v>
      </c>
      <c r="D56" s="93">
        <v>1</v>
      </c>
      <c r="E56" s="93" t="s">
        <v>533</v>
      </c>
      <c r="F56" s="285" t="s">
        <v>602</v>
      </c>
      <c r="G56" s="277" t="s">
        <v>551</v>
      </c>
      <c r="H56" s="58">
        <v>13</v>
      </c>
      <c r="I56" s="93" t="s">
        <v>596</v>
      </c>
    </row>
    <row r="57" spans="1:9" ht="47.25">
      <c r="A57" s="58"/>
      <c r="B57" s="48" t="s">
        <v>575</v>
      </c>
      <c r="C57" s="93" t="s">
        <v>584</v>
      </c>
      <c r="D57" s="93">
        <v>4</v>
      </c>
      <c r="E57" s="93" t="s">
        <v>533</v>
      </c>
      <c r="F57" s="285" t="s">
        <v>602</v>
      </c>
      <c r="G57" s="277" t="s">
        <v>551</v>
      </c>
      <c r="H57" s="58">
        <v>17</v>
      </c>
      <c r="I57" s="93" t="s">
        <v>597</v>
      </c>
    </row>
    <row r="58" spans="1:9" ht="47.25">
      <c r="A58" s="58"/>
      <c r="B58" s="48" t="s">
        <v>575</v>
      </c>
      <c r="C58" s="93" t="s">
        <v>585</v>
      </c>
      <c r="D58" s="93">
        <v>3</v>
      </c>
      <c r="E58" s="93" t="s">
        <v>533</v>
      </c>
      <c r="F58" s="285" t="s">
        <v>602</v>
      </c>
      <c r="G58" s="277" t="s">
        <v>551</v>
      </c>
      <c r="H58" s="58">
        <v>11</v>
      </c>
      <c r="I58" s="93" t="s">
        <v>598</v>
      </c>
    </row>
    <row r="59" spans="1:9" ht="94.5">
      <c r="A59" s="58"/>
      <c r="B59" s="48" t="s">
        <v>576</v>
      </c>
      <c r="C59" s="93" t="s">
        <v>585</v>
      </c>
      <c r="D59" s="93">
        <v>2</v>
      </c>
      <c r="E59" s="93" t="s">
        <v>533</v>
      </c>
      <c r="F59" s="285" t="s">
        <v>602</v>
      </c>
      <c r="G59" s="277" t="s">
        <v>551</v>
      </c>
      <c r="H59" s="58">
        <v>23</v>
      </c>
      <c r="I59" s="93" t="s">
        <v>599</v>
      </c>
    </row>
    <row r="60" spans="1:9" ht="47.25">
      <c r="A60" s="58"/>
      <c r="B60" s="48" t="s">
        <v>577</v>
      </c>
      <c r="C60" s="93" t="s">
        <v>586</v>
      </c>
      <c r="D60" s="93">
        <v>3</v>
      </c>
      <c r="E60" s="93" t="s">
        <v>533</v>
      </c>
      <c r="F60" s="285" t="s">
        <v>602</v>
      </c>
      <c r="G60" s="277" t="s">
        <v>551</v>
      </c>
      <c r="H60" s="58">
        <v>14</v>
      </c>
      <c r="I60" s="93" t="s">
        <v>600</v>
      </c>
    </row>
    <row r="61" spans="1:9" ht="47.25">
      <c r="A61" s="58"/>
      <c r="B61" s="275" t="s">
        <v>575</v>
      </c>
      <c r="C61" s="93" t="s">
        <v>587</v>
      </c>
      <c r="D61" s="276">
        <v>3</v>
      </c>
      <c r="E61" s="93" t="s">
        <v>533</v>
      </c>
      <c r="F61" s="285" t="s">
        <v>602</v>
      </c>
      <c r="G61" s="277" t="s">
        <v>551</v>
      </c>
      <c r="H61" s="58">
        <v>15</v>
      </c>
      <c r="I61" s="93" t="s">
        <v>601</v>
      </c>
    </row>
    <row r="62" spans="1:9" ht="47.25">
      <c r="A62" s="58"/>
      <c r="B62" s="275" t="s">
        <v>575</v>
      </c>
      <c r="C62" s="93" t="s">
        <v>588</v>
      </c>
      <c r="D62" s="276">
        <v>3</v>
      </c>
      <c r="E62" s="93" t="s">
        <v>533</v>
      </c>
      <c r="F62" s="285" t="s">
        <v>602</v>
      </c>
      <c r="G62" s="277" t="s">
        <v>551</v>
      </c>
      <c r="H62" s="58">
        <v>11</v>
      </c>
      <c r="I62" s="93" t="s">
        <v>542</v>
      </c>
    </row>
    <row r="63" spans="1:9" ht="15.75">
      <c r="A63" s="58"/>
      <c r="B63" s="275"/>
      <c r="C63" s="93"/>
      <c r="D63" s="276"/>
      <c r="E63" s="93"/>
      <c r="F63" s="285"/>
      <c r="G63" s="277"/>
      <c r="H63" s="301">
        <f>SUM(H47:H62)</f>
        <v>232</v>
      </c>
      <c r="I63" s="93"/>
    </row>
    <row r="64" spans="1:9" s="261" customFormat="1" ht="63">
      <c r="A64" s="299"/>
      <c r="B64" s="293" t="s">
        <v>700</v>
      </c>
      <c r="C64" s="294" t="s">
        <v>607</v>
      </c>
      <c r="D64" s="294">
        <v>3</v>
      </c>
      <c r="E64" s="294" t="s">
        <v>625</v>
      </c>
      <c r="F64" s="293" t="s">
        <v>638</v>
      </c>
      <c r="G64" s="300" t="s">
        <v>552</v>
      </c>
      <c r="H64" s="299">
        <v>49</v>
      </c>
      <c r="I64" s="294" t="s">
        <v>627</v>
      </c>
    </row>
    <row r="65" spans="1:9" ht="78.75">
      <c r="A65" s="58"/>
      <c r="B65" s="48" t="s">
        <v>603</v>
      </c>
      <c r="C65" s="93" t="s">
        <v>608</v>
      </c>
      <c r="D65" s="93">
        <v>3</v>
      </c>
      <c r="E65" s="93" t="s">
        <v>625</v>
      </c>
      <c r="F65" s="285" t="s">
        <v>638</v>
      </c>
      <c r="G65" s="277" t="s">
        <v>552</v>
      </c>
      <c r="H65" s="58">
        <v>27</v>
      </c>
      <c r="I65" s="93" t="s">
        <v>628</v>
      </c>
    </row>
    <row r="66" spans="1:9" ht="47.25">
      <c r="A66" s="58"/>
      <c r="B66" s="48" t="s">
        <v>604</v>
      </c>
      <c r="C66" s="93" t="s">
        <v>607</v>
      </c>
      <c r="D66" s="93">
        <v>3</v>
      </c>
      <c r="E66" s="93" t="s">
        <v>620</v>
      </c>
      <c r="F66" s="285" t="s">
        <v>638</v>
      </c>
      <c r="G66" s="277" t="s">
        <v>551</v>
      </c>
      <c r="H66" s="58">
        <v>15</v>
      </c>
      <c r="I66" s="93" t="s">
        <v>629</v>
      </c>
    </row>
    <row r="67" spans="1:9" ht="47.25">
      <c r="A67" s="58"/>
      <c r="B67" s="48" t="s">
        <v>605</v>
      </c>
      <c r="C67" s="93" t="s">
        <v>609</v>
      </c>
      <c r="D67" s="93">
        <v>3</v>
      </c>
      <c r="E67" s="93" t="s">
        <v>620</v>
      </c>
      <c r="F67" s="285" t="s">
        <v>638</v>
      </c>
      <c r="G67" s="277" t="s">
        <v>551</v>
      </c>
      <c r="H67" s="58">
        <v>12</v>
      </c>
      <c r="I67" s="93" t="s">
        <v>630</v>
      </c>
    </row>
    <row r="68" spans="1:9" ht="47.25">
      <c r="A68" s="58"/>
      <c r="B68" s="48" t="s">
        <v>664</v>
      </c>
      <c r="C68" s="93" t="s">
        <v>610</v>
      </c>
      <c r="D68" s="93">
        <v>3</v>
      </c>
      <c r="E68" s="93" t="s">
        <v>626</v>
      </c>
      <c r="F68" s="285" t="s">
        <v>638</v>
      </c>
      <c r="G68" s="277" t="s">
        <v>551</v>
      </c>
      <c r="H68" s="58">
        <v>15</v>
      </c>
      <c r="I68" s="93" t="s">
        <v>631</v>
      </c>
    </row>
    <row r="69" spans="1:9" ht="78.75">
      <c r="A69" s="58"/>
      <c r="B69" s="48" t="s">
        <v>665</v>
      </c>
      <c r="C69" s="93" t="s">
        <v>608</v>
      </c>
      <c r="D69" s="93">
        <v>3</v>
      </c>
      <c r="E69" s="93" t="s">
        <v>622</v>
      </c>
      <c r="F69" s="285" t="s">
        <v>638</v>
      </c>
      <c r="G69" s="277" t="s">
        <v>551</v>
      </c>
      <c r="H69" s="58">
        <v>10</v>
      </c>
      <c r="I69" s="93" t="s">
        <v>628</v>
      </c>
    </row>
    <row r="70" spans="1:9" ht="47.25">
      <c r="A70" s="58"/>
      <c r="B70" s="48" t="s">
        <v>665</v>
      </c>
      <c r="C70" s="93" t="s">
        <v>611</v>
      </c>
      <c r="D70" s="93">
        <v>3</v>
      </c>
      <c r="E70" s="93" t="s">
        <v>622</v>
      </c>
      <c r="F70" s="285" t="s">
        <v>638</v>
      </c>
      <c r="G70" s="277" t="s">
        <v>551</v>
      </c>
      <c r="H70" s="58">
        <v>14</v>
      </c>
      <c r="I70" s="93" t="s">
        <v>632</v>
      </c>
    </row>
    <row r="71" spans="1:9" ht="63">
      <c r="A71" s="58"/>
      <c r="B71" s="48" t="s">
        <v>666</v>
      </c>
      <c r="C71" s="93" t="s">
        <v>607</v>
      </c>
      <c r="D71" s="93">
        <v>1</v>
      </c>
      <c r="E71" s="93" t="s">
        <v>621</v>
      </c>
      <c r="F71" s="285" t="s">
        <v>638</v>
      </c>
      <c r="G71" s="277" t="s">
        <v>551</v>
      </c>
      <c r="H71" s="58">
        <v>15</v>
      </c>
      <c r="I71" s="93" t="s">
        <v>627</v>
      </c>
    </row>
    <row r="72" spans="1:9" ht="47.25">
      <c r="A72" s="58"/>
      <c r="B72" s="48" t="s">
        <v>667</v>
      </c>
      <c r="C72" s="93" t="s">
        <v>612</v>
      </c>
      <c r="D72" s="93">
        <v>2</v>
      </c>
      <c r="E72" s="93" t="s">
        <v>622</v>
      </c>
      <c r="F72" s="285" t="s">
        <v>638</v>
      </c>
      <c r="G72" s="277" t="s">
        <v>551</v>
      </c>
      <c r="H72" s="58">
        <v>17</v>
      </c>
      <c r="I72" s="93" t="s">
        <v>633</v>
      </c>
    </row>
    <row r="73" spans="1:9" ht="78.75">
      <c r="A73" s="58"/>
      <c r="B73" s="48" t="s">
        <v>668</v>
      </c>
      <c r="C73" s="93" t="s">
        <v>613</v>
      </c>
      <c r="D73" s="93">
        <v>1</v>
      </c>
      <c r="E73" s="93" t="s">
        <v>678</v>
      </c>
      <c r="F73" s="285" t="s">
        <v>638</v>
      </c>
      <c r="G73" s="277" t="s">
        <v>551</v>
      </c>
      <c r="H73" s="58">
        <v>5</v>
      </c>
      <c r="I73" s="93" t="s">
        <v>628</v>
      </c>
    </row>
    <row r="74" spans="1:9" ht="78.75">
      <c r="A74" s="58"/>
      <c r="B74" s="48" t="s">
        <v>606</v>
      </c>
      <c r="C74" s="93" t="s">
        <v>613</v>
      </c>
      <c r="D74" s="93">
        <v>1</v>
      </c>
      <c r="E74" s="93" t="s">
        <v>679</v>
      </c>
      <c r="F74" s="285" t="s">
        <v>638</v>
      </c>
      <c r="G74" s="277" t="s">
        <v>551</v>
      </c>
      <c r="H74" s="58">
        <v>23</v>
      </c>
      <c r="I74" s="93" t="s">
        <v>628</v>
      </c>
    </row>
    <row r="75" spans="1:9" ht="47.25">
      <c r="A75" s="58"/>
      <c r="B75" s="48" t="s">
        <v>669</v>
      </c>
      <c r="C75" s="93" t="s">
        <v>614</v>
      </c>
      <c r="D75" s="93">
        <v>1</v>
      </c>
      <c r="E75" s="93" t="s">
        <v>623</v>
      </c>
      <c r="F75" s="285" t="s">
        <v>638</v>
      </c>
      <c r="G75" s="277" t="s">
        <v>552</v>
      </c>
      <c r="H75" s="58">
        <v>14</v>
      </c>
      <c r="I75" s="93" t="s">
        <v>634</v>
      </c>
    </row>
    <row r="76" spans="1:9" ht="47.25">
      <c r="A76" s="58"/>
      <c r="B76" s="48" t="s">
        <v>670</v>
      </c>
      <c r="C76" s="93" t="s">
        <v>557</v>
      </c>
      <c r="D76" s="93">
        <v>3</v>
      </c>
      <c r="E76" s="93" t="s">
        <v>533</v>
      </c>
      <c r="F76" s="285" t="s">
        <v>638</v>
      </c>
      <c r="G76" s="277" t="s">
        <v>551</v>
      </c>
      <c r="H76" s="58">
        <v>15</v>
      </c>
      <c r="I76" s="93" t="s">
        <v>635</v>
      </c>
    </row>
    <row r="77" spans="1:9" ht="47.25">
      <c r="A77" s="58"/>
      <c r="B77" s="48" t="s">
        <v>670</v>
      </c>
      <c r="C77" s="93" t="s">
        <v>615</v>
      </c>
      <c r="D77" s="93">
        <v>3</v>
      </c>
      <c r="E77" s="93" t="s">
        <v>533</v>
      </c>
      <c r="F77" s="285" t="s">
        <v>638</v>
      </c>
      <c r="G77" s="277" t="s">
        <v>551</v>
      </c>
      <c r="H77" s="58">
        <v>18</v>
      </c>
      <c r="I77" s="93" t="s">
        <v>636</v>
      </c>
    </row>
    <row r="78" spans="1:9" ht="47.25">
      <c r="A78" s="58"/>
      <c r="B78" s="48" t="s">
        <v>670</v>
      </c>
      <c r="C78" s="93" t="s">
        <v>616</v>
      </c>
      <c r="D78" s="93">
        <v>3</v>
      </c>
      <c r="E78" s="93" t="s">
        <v>533</v>
      </c>
      <c r="F78" s="285" t="s">
        <v>638</v>
      </c>
      <c r="G78" s="277" t="s">
        <v>551</v>
      </c>
      <c r="H78" s="58">
        <v>15</v>
      </c>
      <c r="I78" s="93" t="s">
        <v>637</v>
      </c>
    </row>
    <row r="79" spans="1:9" ht="47.25">
      <c r="A79" s="58"/>
      <c r="B79" s="48" t="s">
        <v>670</v>
      </c>
      <c r="C79" s="93" t="s">
        <v>556</v>
      </c>
      <c r="D79" s="93">
        <v>3</v>
      </c>
      <c r="E79" s="93" t="s">
        <v>533</v>
      </c>
      <c r="F79" s="285" t="s">
        <v>638</v>
      </c>
      <c r="G79" s="277" t="s">
        <v>551</v>
      </c>
      <c r="H79" s="58">
        <v>11</v>
      </c>
      <c r="I79" s="93" t="s">
        <v>631</v>
      </c>
    </row>
    <row r="80" spans="1:9" ht="47.25">
      <c r="A80" s="58"/>
      <c r="B80" s="48" t="s">
        <v>671</v>
      </c>
      <c r="C80" s="93" t="s">
        <v>617</v>
      </c>
      <c r="D80" s="93">
        <v>1</v>
      </c>
      <c r="E80" s="93" t="s">
        <v>624</v>
      </c>
      <c r="F80" s="285" t="s">
        <v>638</v>
      </c>
      <c r="G80" s="277" t="s">
        <v>551</v>
      </c>
      <c r="H80" s="58">
        <v>14</v>
      </c>
      <c r="I80" s="93" t="s">
        <v>630</v>
      </c>
    </row>
    <row r="81" spans="1:9" s="273" customFormat="1" ht="47.25">
      <c r="A81" s="283"/>
      <c r="B81" s="279" t="s">
        <v>672</v>
      </c>
      <c r="C81" s="280" t="s">
        <v>618</v>
      </c>
      <c r="D81" s="280">
        <v>2</v>
      </c>
      <c r="E81" s="280" t="s">
        <v>536</v>
      </c>
      <c r="F81" s="302" t="s">
        <v>638</v>
      </c>
      <c r="G81" s="282" t="s">
        <v>551</v>
      </c>
      <c r="H81" s="283"/>
      <c r="I81" s="280" t="s">
        <v>543</v>
      </c>
    </row>
    <row r="82" spans="1:9" s="273" customFormat="1" ht="47.25">
      <c r="A82" s="283"/>
      <c r="B82" s="279" t="s">
        <v>673</v>
      </c>
      <c r="C82" s="280" t="s">
        <v>618</v>
      </c>
      <c r="D82" s="280">
        <v>2</v>
      </c>
      <c r="E82" s="280" t="s">
        <v>536</v>
      </c>
      <c r="F82" s="302" t="s">
        <v>638</v>
      </c>
      <c r="G82" s="282" t="s">
        <v>551</v>
      </c>
      <c r="H82" s="283"/>
      <c r="I82" s="280" t="s">
        <v>543</v>
      </c>
    </row>
    <row r="83" spans="1:9" s="273" customFormat="1" ht="47.25">
      <c r="A83" s="283"/>
      <c r="B83" s="279" t="s">
        <v>674</v>
      </c>
      <c r="C83" s="280" t="s">
        <v>619</v>
      </c>
      <c r="D83" s="280">
        <v>2</v>
      </c>
      <c r="E83" s="280" t="s">
        <v>536</v>
      </c>
      <c r="F83" s="302" t="s">
        <v>638</v>
      </c>
      <c r="G83" s="282" t="s">
        <v>551</v>
      </c>
      <c r="H83" s="283"/>
      <c r="I83" s="280" t="s">
        <v>543</v>
      </c>
    </row>
    <row r="84" spans="1:9" s="273" customFormat="1" ht="47.25">
      <c r="A84" s="283"/>
      <c r="B84" s="279" t="s">
        <v>675</v>
      </c>
      <c r="C84" s="280" t="s">
        <v>529</v>
      </c>
      <c r="D84" s="280">
        <v>1</v>
      </c>
      <c r="E84" s="280" t="s">
        <v>536</v>
      </c>
      <c r="F84" s="302" t="s">
        <v>638</v>
      </c>
      <c r="G84" s="282" t="s">
        <v>551</v>
      </c>
      <c r="H84" s="283"/>
      <c r="I84" s="280" t="s">
        <v>543</v>
      </c>
    </row>
    <row r="85" spans="1:9" s="268" customFormat="1" ht="63">
      <c r="A85" s="289"/>
      <c r="B85" s="286" t="s">
        <v>692</v>
      </c>
      <c r="C85" s="287" t="s">
        <v>693</v>
      </c>
      <c r="D85" s="287">
        <v>1</v>
      </c>
      <c r="E85" s="287" t="s">
        <v>679</v>
      </c>
      <c r="F85" s="286" t="s">
        <v>638</v>
      </c>
      <c r="G85" s="288" t="s">
        <v>551</v>
      </c>
      <c r="H85" s="289">
        <v>29</v>
      </c>
      <c r="I85" s="287" t="s">
        <v>694</v>
      </c>
    </row>
    <row r="86" spans="1:9" s="268" customFormat="1" ht="15.75">
      <c r="A86" s="289"/>
      <c r="B86" s="286"/>
      <c r="C86" s="287"/>
      <c r="D86" s="287"/>
      <c r="E86" s="287"/>
      <c r="F86" s="286"/>
      <c r="G86" s="288"/>
      <c r="H86" s="289">
        <f>SUM(H64:H85)</f>
        <v>318</v>
      </c>
      <c r="I86" s="287"/>
    </row>
    <row r="87" spans="1:9" s="291" customFormat="1" ht="41.25">
      <c r="A87" s="303"/>
      <c r="B87" s="304" t="s">
        <v>639</v>
      </c>
      <c r="C87" s="305" t="s">
        <v>531</v>
      </c>
      <c r="D87" s="306">
        <v>2</v>
      </c>
      <c r="E87" s="307" t="s">
        <v>536</v>
      </c>
      <c r="F87" s="304" t="s">
        <v>643</v>
      </c>
      <c r="G87" s="305" t="s">
        <v>551</v>
      </c>
      <c r="H87" s="303"/>
      <c r="I87" s="305" t="s">
        <v>543</v>
      </c>
    </row>
    <row r="88" spans="1:9" ht="47.25">
      <c r="A88" s="58"/>
      <c r="B88" s="48" t="s">
        <v>676</v>
      </c>
      <c r="C88" s="24" t="s">
        <v>560</v>
      </c>
      <c r="D88" s="24">
        <v>1</v>
      </c>
      <c r="E88" s="24" t="s">
        <v>563</v>
      </c>
      <c r="F88" s="285" t="s">
        <v>643</v>
      </c>
      <c r="G88" s="277" t="s">
        <v>551</v>
      </c>
      <c r="H88" s="58">
        <v>13</v>
      </c>
      <c r="I88" s="24" t="s">
        <v>542</v>
      </c>
    </row>
    <row r="89" spans="1:9" ht="63">
      <c r="A89" s="58"/>
      <c r="B89" s="48" t="s">
        <v>676</v>
      </c>
      <c r="C89" s="24" t="s">
        <v>641</v>
      </c>
      <c r="D89" s="24">
        <v>2</v>
      </c>
      <c r="E89" s="24" t="s">
        <v>563</v>
      </c>
      <c r="F89" s="285" t="s">
        <v>643</v>
      </c>
      <c r="G89" s="277" t="s">
        <v>551</v>
      </c>
      <c r="H89" s="58">
        <v>11</v>
      </c>
      <c r="I89" s="24" t="s">
        <v>593</v>
      </c>
    </row>
    <row r="90" spans="1:9" ht="47.25">
      <c r="A90" s="58"/>
      <c r="B90" s="48" t="s">
        <v>640</v>
      </c>
      <c r="C90" s="24" t="s">
        <v>642</v>
      </c>
      <c r="D90" s="24">
        <v>2</v>
      </c>
      <c r="E90" s="24" t="s">
        <v>563</v>
      </c>
      <c r="F90" s="285" t="s">
        <v>643</v>
      </c>
      <c r="G90" s="277" t="s">
        <v>551</v>
      </c>
      <c r="H90" s="58">
        <v>15</v>
      </c>
      <c r="I90" s="24" t="s">
        <v>644</v>
      </c>
    </row>
    <row r="91" spans="1:9" ht="90.75">
      <c r="A91" s="58"/>
      <c r="B91" s="48" t="s">
        <v>677</v>
      </c>
      <c r="C91" s="24" t="s">
        <v>586</v>
      </c>
      <c r="D91" s="195">
        <v>2</v>
      </c>
      <c r="E91" s="308" t="s">
        <v>533</v>
      </c>
      <c r="F91" s="285" t="s">
        <v>643</v>
      </c>
      <c r="G91" s="277" t="s">
        <v>551</v>
      </c>
      <c r="H91" s="58">
        <v>15</v>
      </c>
      <c r="I91" s="24" t="s">
        <v>645</v>
      </c>
    </row>
    <row r="92" spans="1:9" s="261" customFormat="1" ht="47.25">
      <c r="A92" s="299"/>
      <c r="B92" s="293" t="s">
        <v>646</v>
      </c>
      <c r="C92" s="300" t="s">
        <v>585</v>
      </c>
      <c r="D92" s="300">
        <v>1</v>
      </c>
      <c r="E92" s="309" t="s">
        <v>657</v>
      </c>
      <c r="F92" s="293" t="s">
        <v>653</v>
      </c>
      <c r="G92" s="300" t="s">
        <v>551</v>
      </c>
      <c r="H92" s="299">
        <v>11</v>
      </c>
      <c r="I92" s="300" t="s">
        <v>598</v>
      </c>
    </row>
    <row r="93" spans="1:9" ht="47.25">
      <c r="A93" s="58"/>
      <c r="B93" s="48" t="s">
        <v>647</v>
      </c>
      <c r="C93" s="24" t="s">
        <v>524</v>
      </c>
      <c r="D93" s="277">
        <v>1</v>
      </c>
      <c r="E93" s="310" t="s">
        <v>652</v>
      </c>
      <c r="F93" s="285" t="s">
        <v>653</v>
      </c>
      <c r="G93" s="277" t="s">
        <v>551</v>
      </c>
      <c r="H93" s="58">
        <v>16</v>
      </c>
      <c r="I93" s="24" t="s">
        <v>654</v>
      </c>
    </row>
    <row r="94" spans="1:9" ht="78.75">
      <c r="A94" s="58"/>
      <c r="B94" s="48" t="s">
        <v>648</v>
      </c>
      <c r="C94" s="24" t="s">
        <v>650</v>
      </c>
      <c r="D94" s="277">
        <v>1</v>
      </c>
      <c r="E94" s="310" t="s">
        <v>655</v>
      </c>
      <c r="F94" s="285" t="s">
        <v>653</v>
      </c>
      <c r="G94" s="277" t="s">
        <v>551</v>
      </c>
      <c r="H94" s="58">
        <v>14</v>
      </c>
      <c r="I94" s="24" t="s">
        <v>628</v>
      </c>
    </row>
    <row r="95" spans="1:9" ht="78.75">
      <c r="A95" s="58"/>
      <c r="B95" s="48" t="s">
        <v>649</v>
      </c>
      <c r="C95" s="24" t="s">
        <v>651</v>
      </c>
      <c r="D95" s="277">
        <v>2</v>
      </c>
      <c r="E95" s="310" t="s">
        <v>656</v>
      </c>
      <c r="F95" s="285" t="s">
        <v>653</v>
      </c>
      <c r="G95" s="277" t="s">
        <v>552</v>
      </c>
      <c r="H95" s="58">
        <v>26</v>
      </c>
      <c r="I95" s="24" t="s">
        <v>628</v>
      </c>
    </row>
    <row r="96" ht="12.75">
      <c r="H96" s="290">
        <f>SUM(H92:H95)</f>
        <v>67</v>
      </c>
    </row>
  </sheetData>
  <sheetProtection/>
  <mergeCells count="1">
    <mergeCell ref="A1:I1"/>
  </mergeCells>
  <printOptions/>
  <pageMargins left="0.5118110236220472" right="0.5118110236220472" top="0.5511811023622047" bottom="0.551181102362204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5" sqref="E15:F15"/>
    </sheetView>
  </sheetViews>
  <sheetFormatPr defaultColWidth="9.00390625" defaultRowHeight="12.75"/>
  <cols>
    <col min="1" max="1" width="4.125" style="0" customWidth="1"/>
    <col min="2" max="2" width="25.00390625" style="0" customWidth="1"/>
    <col min="3" max="3" width="16.375" style="0" customWidth="1"/>
    <col min="4" max="4" width="12.00390625" style="0" customWidth="1"/>
    <col min="5" max="5" width="10.125" style="0" bestFit="1" customWidth="1"/>
    <col min="6" max="6" width="13.125" style="0" customWidth="1"/>
    <col min="7" max="7" width="8.875" style="0" bestFit="1" customWidth="1"/>
    <col min="8" max="8" width="14.375" style="0" customWidth="1"/>
    <col min="9" max="9" width="18.875" style="0" customWidth="1"/>
    <col min="10" max="10" width="14.375" style="0" customWidth="1"/>
  </cols>
  <sheetData>
    <row r="1" spans="1:10" ht="15.75" customHeight="1">
      <c r="A1" s="365" t="s">
        <v>269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0" ht="15.75">
      <c r="A2" s="345" t="s">
        <v>259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5.75">
      <c r="A3" s="345" t="s">
        <v>321</v>
      </c>
      <c r="B3" s="345"/>
      <c r="C3" s="345"/>
      <c r="D3" s="345"/>
      <c r="E3" s="345"/>
      <c r="F3" s="345"/>
      <c r="G3" s="345"/>
      <c r="H3" s="345"/>
      <c r="I3" s="345"/>
      <c r="J3" s="345"/>
    </row>
    <row r="4" spans="1:8" ht="15.75">
      <c r="A4" s="34"/>
      <c r="B4" s="34"/>
      <c r="C4" s="34"/>
      <c r="D4" s="34"/>
      <c r="E4" s="34"/>
      <c r="F4" s="34"/>
      <c r="G4" s="34"/>
      <c r="H4" s="34"/>
    </row>
    <row r="5" spans="1:10" ht="15.75" customHeight="1">
      <c r="A5" s="372" t="s">
        <v>283</v>
      </c>
      <c r="B5" s="372"/>
      <c r="C5" s="372"/>
      <c r="D5" s="372"/>
      <c r="E5" s="372"/>
      <c r="F5" s="372"/>
      <c r="G5" s="372"/>
      <c r="H5" s="372"/>
      <c r="I5" s="372"/>
      <c r="J5" s="372"/>
    </row>
    <row r="6" spans="1:10" ht="66" customHeight="1">
      <c r="A6" s="29" t="s">
        <v>94</v>
      </c>
      <c r="B6" s="29" t="s">
        <v>199</v>
      </c>
      <c r="C6" s="180" t="s">
        <v>391</v>
      </c>
      <c r="D6" s="180" t="s">
        <v>85</v>
      </c>
      <c r="E6" s="180" t="s">
        <v>219</v>
      </c>
      <c r="F6" s="180" t="s">
        <v>392</v>
      </c>
      <c r="G6" s="221" t="s">
        <v>292</v>
      </c>
      <c r="H6" s="180" t="s">
        <v>270</v>
      </c>
      <c r="I6" s="230" t="s">
        <v>393</v>
      </c>
      <c r="J6" s="221" t="s">
        <v>376</v>
      </c>
    </row>
    <row r="7" spans="1:10" ht="131.25" customHeight="1">
      <c r="A7" s="267">
        <v>1</v>
      </c>
      <c r="B7" s="267" t="s">
        <v>684</v>
      </c>
      <c r="C7" s="267" t="s">
        <v>613</v>
      </c>
      <c r="D7" s="267" t="s">
        <v>686</v>
      </c>
      <c r="E7" s="267" t="s">
        <v>42</v>
      </c>
      <c r="F7" s="267" t="s">
        <v>687</v>
      </c>
      <c r="G7" s="267" t="s">
        <v>678</v>
      </c>
      <c r="H7" s="267" t="s">
        <v>638</v>
      </c>
      <c r="I7" s="265" t="s">
        <v>685</v>
      </c>
      <c r="J7" s="266" t="s">
        <v>593</v>
      </c>
    </row>
    <row r="8" spans="1:10" ht="47.25" customHeight="1">
      <c r="A8" s="94"/>
      <c r="B8" s="95"/>
      <c r="C8" s="95"/>
      <c r="D8" s="95"/>
      <c r="E8" s="95"/>
      <c r="F8" s="95"/>
      <c r="G8" s="95"/>
      <c r="H8" s="95"/>
      <c r="I8" s="93"/>
      <c r="J8" s="58"/>
    </row>
    <row r="9" spans="1:10" ht="47.25" customHeight="1">
      <c r="A9" s="94"/>
      <c r="B9" s="95"/>
      <c r="C9" s="95"/>
      <c r="D9" s="95"/>
      <c r="E9" s="95"/>
      <c r="F9" s="95"/>
      <c r="G9" s="95"/>
      <c r="H9" s="95"/>
      <c r="I9" s="93"/>
      <c r="J9" s="58"/>
    </row>
    <row r="10" spans="1:3" ht="12.75">
      <c r="A10" s="1"/>
      <c r="B10" s="1"/>
      <c r="C10" s="1"/>
    </row>
    <row r="11" spans="1:4" ht="30" customHeight="1">
      <c r="A11" s="32"/>
      <c r="B11" s="369" t="s">
        <v>407</v>
      </c>
      <c r="C11" s="370"/>
      <c r="D11" s="185">
        <v>1</v>
      </c>
    </row>
    <row r="12" spans="1:4" ht="15.75">
      <c r="A12" s="32"/>
      <c r="B12" s="96"/>
      <c r="C12" s="32"/>
      <c r="D12" s="32"/>
    </row>
    <row r="13" spans="1:10" ht="31.5" customHeight="1">
      <c r="A13" s="32"/>
      <c r="B13" s="369" t="s">
        <v>282</v>
      </c>
      <c r="C13" s="370"/>
      <c r="D13" s="185">
        <v>1</v>
      </c>
      <c r="E13" s="368"/>
      <c r="F13" s="368"/>
      <c r="G13" s="371"/>
      <c r="H13" s="371"/>
      <c r="J13" s="229"/>
    </row>
    <row r="14" spans="1:8" ht="15.75">
      <c r="A14" s="32"/>
      <c r="B14" s="96"/>
      <c r="C14" s="32"/>
      <c r="D14" s="32"/>
      <c r="E14" s="187"/>
      <c r="F14" s="187"/>
      <c r="G14" s="188"/>
      <c r="H14" s="188"/>
    </row>
    <row r="15" spans="1:8" ht="33" customHeight="1">
      <c r="A15" s="32"/>
      <c r="B15" s="369" t="s">
        <v>304</v>
      </c>
      <c r="C15" s="370"/>
      <c r="D15" s="185">
        <v>5</v>
      </c>
      <c r="E15" s="368"/>
      <c r="F15" s="368"/>
      <c r="G15" s="371"/>
      <c r="H15" s="371"/>
    </row>
    <row r="18" spans="1:6" ht="12.75">
      <c r="A18" s="366"/>
      <c r="B18" s="367"/>
      <c r="C18" s="367"/>
      <c r="D18" s="367"/>
      <c r="E18" s="367"/>
      <c r="F18" s="367"/>
    </row>
    <row r="21" ht="46.5" customHeight="1"/>
  </sheetData>
  <sheetProtection/>
  <mergeCells count="12">
    <mergeCell ref="G13:H13"/>
    <mergeCell ref="G15:H15"/>
    <mergeCell ref="A5:J5"/>
    <mergeCell ref="A1:J1"/>
    <mergeCell ref="A2:J2"/>
    <mergeCell ref="A3:J3"/>
    <mergeCell ref="A18:F18"/>
    <mergeCell ref="E13:F13"/>
    <mergeCell ref="E15:F15"/>
    <mergeCell ref="B11:C11"/>
    <mergeCell ref="B13:C13"/>
    <mergeCell ref="B15:C15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yser-PC</cp:lastModifiedBy>
  <cp:lastPrinted>2019-01-04T17:30:52Z</cp:lastPrinted>
  <dcterms:created xsi:type="dcterms:W3CDTF">2003-01-08T04:17:33Z</dcterms:created>
  <dcterms:modified xsi:type="dcterms:W3CDTF">2019-01-06T10:30:24Z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