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35" yWindow="6750" windowWidth="12975" windowHeight="9435" tabRatio="892" activeTab="1"/>
  </bookViews>
  <sheets>
    <sheet name="Памятка" sheetId="1" r:id="rId1"/>
    <sheet name="Таблица 1-2" sheetId="2" r:id="rId2"/>
    <sheet name="Таблица 3" sheetId="3" r:id="rId3"/>
    <sheet name="Таблица 4" sheetId="4" r:id="rId4"/>
    <sheet name="Таблица 4.1" sheetId="5" r:id="rId5"/>
    <sheet name="Таблица 5" sheetId="6" r:id="rId6"/>
    <sheet name="Таблица 6" sheetId="7" r:id="rId7"/>
    <sheet name="Таблица 6.0" sheetId="8" r:id="rId8"/>
    <sheet name="Таблица 6.1" sheetId="9" r:id="rId9"/>
    <sheet name="Таблица 6.2" sheetId="10" r:id="rId10"/>
    <sheet name="Таблица 6.3" sheetId="11" r:id="rId11"/>
    <sheet name="Таблица 7" sheetId="12" r:id="rId12"/>
    <sheet name="Таблица 8" sheetId="13" r:id="rId13"/>
    <sheet name="Таблица 8.1" sheetId="14" r:id="rId14"/>
    <sheet name="Таблица 8.2" sheetId="15" r:id="rId15"/>
    <sheet name="Таблица 9" sheetId="16" r:id="rId16"/>
    <sheet name="Таблица 10" sheetId="17" r:id="rId17"/>
    <sheet name="Таблица 10.1" sheetId="18" r:id="rId18"/>
    <sheet name="Таблица 11" sheetId="19" r:id="rId19"/>
    <sheet name="Таблица 12" sheetId="20" r:id="rId20"/>
    <sheet name="Таблица 13.1" sheetId="21" r:id="rId21"/>
    <sheet name="Таблица 13.2" sheetId="22" r:id="rId22"/>
    <sheet name="Лист1" sheetId="23" r:id="rId23"/>
  </sheets>
  <definedNames/>
  <calcPr fullCalcOnLoad="1"/>
</workbook>
</file>

<file path=xl/sharedStrings.xml><?xml version="1.0" encoding="utf-8"?>
<sst xmlns="http://schemas.openxmlformats.org/spreadsheetml/2006/main" count="1401" uniqueCount="852">
  <si>
    <t>№</t>
  </si>
  <si>
    <t>1.</t>
  </si>
  <si>
    <t>2.</t>
  </si>
  <si>
    <t>3.</t>
  </si>
  <si>
    <t>4.</t>
  </si>
  <si>
    <t>Относительная величина в %</t>
  </si>
  <si>
    <t>Физкультурно-спортивное</t>
  </si>
  <si>
    <t>Туристско-краеведческое</t>
  </si>
  <si>
    <t>Естественно-научное</t>
  </si>
  <si>
    <t>2.2</t>
  </si>
  <si>
    <t>Показатели дополнительных образовательных программ</t>
  </si>
  <si>
    <t>Всего (кол-во)</t>
  </si>
  <si>
    <t>туристско-краевед.</t>
  </si>
  <si>
    <t>соц.-педагог.</t>
  </si>
  <si>
    <t xml:space="preserve"> По сроку реализации</t>
  </si>
  <si>
    <t>1.1.</t>
  </si>
  <si>
    <t>1.2.</t>
  </si>
  <si>
    <t xml:space="preserve"> до 1 года</t>
  </si>
  <si>
    <t>1.3.</t>
  </si>
  <si>
    <t>По форме организации содержания</t>
  </si>
  <si>
    <t>2.1.</t>
  </si>
  <si>
    <t>2.2.</t>
  </si>
  <si>
    <t>Комплексные</t>
  </si>
  <si>
    <t>Модульные</t>
  </si>
  <si>
    <t>3.1.</t>
  </si>
  <si>
    <t>3.2.</t>
  </si>
  <si>
    <t>4.1.</t>
  </si>
  <si>
    <t>4.2.</t>
  </si>
  <si>
    <t>Дошкольного</t>
  </si>
  <si>
    <t>Начального</t>
  </si>
  <si>
    <t>Основного</t>
  </si>
  <si>
    <t>Среднего</t>
  </si>
  <si>
    <t>Специализированные помещения</t>
  </si>
  <si>
    <t>1.1</t>
  </si>
  <si>
    <t>Компьютерный класс</t>
  </si>
  <si>
    <t>2</t>
  </si>
  <si>
    <t>Средства связи</t>
  </si>
  <si>
    <t>Параметры</t>
  </si>
  <si>
    <t>Всего (человек)</t>
  </si>
  <si>
    <t>1</t>
  </si>
  <si>
    <t xml:space="preserve">(всего) </t>
  </si>
  <si>
    <t>1.1.1</t>
  </si>
  <si>
    <t>1 год</t>
  </si>
  <si>
    <t>1.1.2</t>
  </si>
  <si>
    <t>2 года</t>
  </si>
  <si>
    <t>1.1.3</t>
  </si>
  <si>
    <t>3 года и более</t>
  </si>
  <si>
    <t>Распределение по возрасту:</t>
  </si>
  <si>
    <t>1.2.1</t>
  </si>
  <si>
    <t>1.2.2</t>
  </si>
  <si>
    <t>1.2.3</t>
  </si>
  <si>
    <t>1.2.4</t>
  </si>
  <si>
    <t>1.3</t>
  </si>
  <si>
    <t>всего</t>
  </si>
  <si>
    <t>1.3.1</t>
  </si>
  <si>
    <t>1.3.2</t>
  </si>
  <si>
    <t>1.3.3</t>
  </si>
  <si>
    <t>1.3.4</t>
  </si>
  <si>
    <t>1.4</t>
  </si>
  <si>
    <t>1.7</t>
  </si>
  <si>
    <t>Из малообеспеченных семей:</t>
  </si>
  <si>
    <t>2.1.3</t>
  </si>
  <si>
    <t>2.1.4</t>
  </si>
  <si>
    <t>Название конкурса</t>
  </si>
  <si>
    <t>Место проведения</t>
  </si>
  <si>
    <t>Всего (кол-во в ед.)</t>
  </si>
  <si>
    <t>Количество (ед.)</t>
  </si>
  <si>
    <t>1-2 года</t>
  </si>
  <si>
    <t>Социально-педагогическое</t>
  </si>
  <si>
    <t>__________________</t>
  </si>
  <si>
    <t>(должность)</t>
  </si>
  <si>
    <t>подпись</t>
  </si>
  <si>
    <t>(подпись)</t>
  </si>
  <si>
    <t>(номер контактного телефона)</t>
  </si>
  <si>
    <t>(дата составления документа)</t>
  </si>
  <si>
    <t>Руководитель организации                    ___________________________________</t>
  </si>
  <si>
    <t xml:space="preserve">                                             ___________________</t>
  </si>
  <si>
    <t>Должностное лицо, ответственное                                                                                                        за заполнение информационной карты    _________________________________</t>
  </si>
  <si>
    <t>физкуль-турно-спорт.</t>
  </si>
  <si>
    <t>естественно-науч.</t>
  </si>
  <si>
    <t>ИНФОРМАЦИОННАЯ КАРТА</t>
  </si>
  <si>
    <t>телефон ______________________</t>
  </si>
  <si>
    <t>факс _____________________</t>
  </si>
  <si>
    <t>E-mail ____________________</t>
  </si>
  <si>
    <t xml:space="preserve">Наименование документа </t>
  </si>
  <si>
    <t>Дата утверждения</t>
  </si>
  <si>
    <t>Устав</t>
  </si>
  <si>
    <t>Лицензия</t>
  </si>
  <si>
    <t>Название таблицы</t>
  </si>
  <si>
    <t>Отметка о заполнении</t>
  </si>
  <si>
    <t>Характеристика информационно-технического обеспечения образовательного процесса</t>
  </si>
  <si>
    <t>Дата</t>
  </si>
  <si>
    <t>Кол-во участ-ников</t>
  </si>
  <si>
    <t>Естественнонаучное</t>
  </si>
  <si>
    <t>№ п/п</t>
  </si>
  <si>
    <t>Год создания коллектива</t>
  </si>
  <si>
    <t>Кол-во победи-телей</t>
  </si>
  <si>
    <t>1.2.5</t>
  </si>
  <si>
    <t>1.3.5</t>
  </si>
  <si>
    <t>Полное название коллектива</t>
  </si>
  <si>
    <t>Год присвоения звания</t>
  </si>
  <si>
    <t xml:space="preserve">                   </t>
  </si>
  <si>
    <t>Распределение по годам обучения:</t>
  </si>
  <si>
    <t>Всего выпускников:</t>
  </si>
  <si>
    <t>Количество сертификатов (свидетельств), выданных  по итогам обучения:</t>
  </si>
  <si>
    <t>Сведения о коллективах, имеющих звание "Образцовый детский коллектив"</t>
  </si>
  <si>
    <t>№ документа</t>
  </si>
  <si>
    <t>№, п/п</t>
  </si>
  <si>
    <t>№3 Характеристика информационно-технического 
обеспечения образовательного процесса</t>
  </si>
  <si>
    <t>Наименование</t>
  </si>
  <si>
    <t>Компьютер (системный блок, монитор)</t>
  </si>
  <si>
    <t>Ноутбук</t>
  </si>
  <si>
    <t>Сканер</t>
  </si>
  <si>
    <t>Интерактивная доска</t>
  </si>
  <si>
    <t>Проектор</t>
  </si>
  <si>
    <t>Экран</t>
  </si>
  <si>
    <t>Телевизор</t>
  </si>
  <si>
    <t>Видеомагнитофон</t>
  </si>
  <si>
    <t>Видеокамера</t>
  </si>
  <si>
    <t xml:space="preserve">Сервер </t>
  </si>
  <si>
    <t>Web-камера</t>
  </si>
  <si>
    <t>Адресные данные</t>
  </si>
  <si>
    <t xml:space="preserve">Факс </t>
  </si>
  <si>
    <t>INTERNET Обычный модем</t>
  </si>
  <si>
    <t>INTERNET Высокоскоростной модем</t>
  </si>
  <si>
    <t>Локальная сеть (начиная с 2-х единиц)</t>
  </si>
  <si>
    <t>Адрес электронной почты</t>
  </si>
  <si>
    <t xml:space="preserve">Серверная </t>
  </si>
  <si>
    <t>Кто (должность) курирует вопросы работы с классными руководителями ?</t>
  </si>
  <si>
    <r>
      <t>Состоят на учете в ПДН</t>
    </r>
    <r>
      <rPr>
        <b/>
        <i/>
        <sz val="8"/>
        <rFont val="Times New Roman"/>
        <family val="1"/>
      </rPr>
      <t xml:space="preserve"> (подразделение по делам несовершеннолетних ОВД):</t>
    </r>
  </si>
  <si>
    <t>Количество программ по направленностям</t>
  </si>
  <si>
    <t>Всего программ по направленности</t>
  </si>
  <si>
    <t>2.1.1</t>
  </si>
  <si>
    <t>2.1.2</t>
  </si>
  <si>
    <t>Документ-камера</t>
  </si>
  <si>
    <t>INTERNET Высокоскоростное соединение</t>
  </si>
  <si>
    <t>Детей с ограниченными возможностями здоровья:</t>
  </si>
  <si>
    <t>Детей-сирот и детей, оставшихся без попечения родителей:</t>
  </si>
  <si>
    <t>10-14 лет</t>
  </si>
  <si>
    <t>15-18 лет</t>
  </si>
  <si>
    <t>от 18 лет и старше</t>
  </si>
  <si>
    <t>Современные средства обучения</t>
  </si>
  <si>
    <t>Принтеры:</t>
  </si>
  <si>
    <t>Многофункциональное устройство (сканер, копир, принтер)</t>
  </si>
  <si>
    <t>DVD-плеер</t>
  </si>
  <si>
    <t>Графический планшет</t>
  </si>
  <si>
    <t>Интерактивный планшет</t>
  </si>
  <si>
    <t>Цифровой фотоаппарат</t>
  </si>
  <si>
    <t>Цифровая видеокамера</t>
  </si>
  <si>
    <t>Цифровой диктофон</t>
  </si>
  <si>
    <t>Мобильный компьютерный класс</t>
  </si>
  <si>
    <t>Комплект для видеосвязи</t>
  </si>
  <si>
    <t>Адреса сайтов (может быть несколько)</t>
  </si>
  <si>
    <t>Страницы (модули) сайта (разделы)</t>
  </si>
  <si>
    <t>Телестудия</t>
  </si>
  <si>
    <t>№ стро-ки</t>
  </si>
  <si>
    <t xml:space="preserve">Численность работников (физические лица) </t>
  </si>
  <si>
    <t>Число вакантных должностей</t>
  </si>
  <si>
    <t>Среднеспи-сочная численность работников  (без внешних совмести-телей)</t>
  </si>
  <si>
    <t xml:space="preserve">Численность работников (из гр. 3) </t>
  </si>
  <si>
    <t>Кроме того, внешние совместители</t>
  </si>
  <si>
    <t>имеющих</t>
  </si>
  <si>
    <t>имеющих внутреннее совмести-тельство</t>
  </si>
  <si>
    <t>имеющих квалификацию</t>
  </si>
  <si>
    <t xml:space="preserve"> имеют ученое звание</t>
  </si>
  <si>
    <t>неполную занятость</t>
  </si>
  <si>
    <t>полную занятость</t>
  </si>
  <si>
    <t>высшей катего-рии</t>
  </si>
  <si>
    <t>первой катего-рии</t>
  </si>
  <si>
    <t>не имеют катего-рии</t>
  </si>
  <si>
    <t>высшее профес-сиональ-ное</t>
  </si>
  <si>
    <t>из них (гр.16) педаго-гическое</t>
  </si>
  <si>
    <t>среднее профес-сиональ-ное</t>
  </si>
  <si>
    <t>из них (гр.18) педаго-гическое</t>
  </si>
  <si>
    <t>среднее (полное общее)</t>
  </si>
  <si>
    <t>менее 2 лет</t>
  </si>
  <si>
    <t>от 2 до 5 лет</t>
  </si>
  <si>
    <t>от 5 до 10 лет</t>
  </si>
  <si>
    <t xml:space="preserve"> от 10 до 20 лет</t>
  </si>
  <si>
    <t>более 20 лет</t>
  </si>
  <si>
    <t>моложе 25 лет</t>
  </si>
  <si>
    <t>25-35 лет</t>
  </si>
  <si>
    <t>в том числе                                             руководящие работники (сумма строк 03-06)</t>
  </si>
  <si>
    <t>в том числе  руководитель</t>
  </si>
  <si>
    <t>заместители руководителя</t>
  </si>
  <si>
    <t>главный бухгалтер</t>
  </si>
  <si>
    <t>другие руководящие работники</t>
  </si>
  <si>
    <t>педагоги-организаторы</t>
  </si>
  <si>
    <t>социальные педагоги</t>
  </si>
  <si>
    <t>тренеры-преподаватели</t>
  </si>
  <si>
    <t>методисты</t>
  </si>
  <si>
    <t>другие педагогические работники</t>
  </si>
  <si>
    <t>учебно-вспомогательный персонал</t>
  </si>
  <si>
    <t>обслуживающий персонал</t>
  </si>
  <si>
    <t>Программа деятельности</t>
  </si>
  <si>
    <t>Программа развития</t>
  </si>
  <si>
    <t>Сведения о численности работников и внешних совместителей</t>
  </si>
  <si>
    <t>в том числе: педагоги дополнительного образования</t>
  </si>
  <si>
    <t>Всего работников учреждения (сумма строк 02, 07, 14, 15)</t>
  </si>
  <si>
    <t>педагогические работники (сумма строк 08-13)</t>
  </si>
  <si>
    <t>Название программы</t>
  </si>
  <si>
    <t>Автор</t>
  </si>
  <si>
    <t xml:space="preserve">Направление </t>
  </si>
  <si>
    <t>Форма взаимодействия*</t>
  </si>
  <si>
    <t>Аттестационные курсы</t>
  </si>
  <si>
    <t>Консультирование</t>
  </si>
  <si>
    <t>Круглые столы</t>
  </si>
  <si>
    <t>Мастерские</t>
  </si>
  <si>
    <t>Мастер-классы</t>
  </si>
  <si>
    <t>Стажерские площадки</t>
  </si>
  <si>
    <t>Семинары</t>
  </si>
  <si>
    <t>Совещания</t>
  </si>
  <si>
    <t>Конференции</t>
  </si>
  <si>
    <t>Фестивали</t>
  </si>
  <si>
    <t>Конкурсы</t>
  </si>
  <si>
    <t>Концерты</t>
  </si>
  <si>
    <t>Выставки</t>
  </si>
  <si>
    <t>Ярмарки</t>
  </si>
  <si>
    <t>Соревнования</t>
  </si>
  <si>
    <t>Слеты</t>
  </si>
  <si>
    <t>Организация лагерей, смен</t>
  </si>
  <si>
    <t>Дворовые площадки</t>
  </si>
  <si>
    <t>Спонсорская помощь</t>
  </si>
  <si>
    <t>Другая совместная деятельность и творческое сотрудничество</t>
  </si>
  <si>
    <t>8.1</t>
  </si>
  <si>
    <t>8.2</t>
  </si>
  <si>
    <t>Наличие органа государственно-общественного управления</t>
  </si>
  <si>
    <t>Очно-заочное обучение (школы, курсы)</t>
  </si>
  <si>
    <t xml:space="preserve">Организация творческих объединений на базе ОУ </t>
  </si>
  <si>
    <t>Педагогический совет</t>
  </si>
  <si>
    <t>Художественный совет</t>
  </si>
  <si>
    <t>Попечительский совет</t>
  </si>
  <si>
    <t>Наименование органа, утвердившего документ</t>
  </si>
  <si>
    <t>струйный</t>
  </si>
  <si>
    <t>лазерный</t>
  </si>
  <si>
    <t xml:space="preserve"> от 3 лет и более</t>
  </si>
  <si>
    <t>Относительная величина, в %</t>
  </si>
  <si>
    <r>
      <t xml:space="preserve">Состоят на учете в КДНиЗП </t>
    </r>
    <r>
      <rPr>
        <b/>
        <i/>
        <sz val="8"/>
        <rFont val="Times New Roman"/>
        <family val="1"/>
      </rPr>
      <t>(комиссия по делам несовершеннолетних и защите их прав):</t>
    </r>
  </si>
  <si>
    <t>Последняя дата обновления документа, регулирующего деятельность совета</t>
  </si>
  <si>
    <t>из общей численности работников (из гр.3) находятся в возрасте (число полных лет по состоянию на 01 января отчетного года)</t>
  </si>
  <si>
    <t>из них (из гр.30) женщин</t>
  </si>
  <si>
    <t>Всего</t>
  </si>
  <si>
    <t>1.5</t>
  </si>
  <si>
    <t>1.6</t>
  </si>
  <si>
    <t>Одаренных детей:</t>
  </si>
  <si>
    <t>Срок реализации</t>
  </si>
  <si>
    <t>Приложение №1</t>
  </si>
  <si>
    <t>Одаренные дети</t>
  </si>
  <si>
    <t>Дети с ограниченными возможностями здоровья</t>
  </si>
  <si>
    <t xml:space="preserve">Дети с асоциальным поведением </t>
  </si>
  <si>
    <t>из них (из гр. 3) женщин</t>
  </si>
  <si>
    <t>из них (из гр. 14) женщин</t>
  </si>
  <si>
    <t>из общей численности работников (из гр. 3) имеют образование</t>
  </si>
  <si>
    <t>началь-ное профессио-нальное</t>
  </si>
  <si>
    <t>из общей численности работников (из гр. 3) имеют стаж работы</t>
  </si>
  <si>
    <t xml:space="preserve"> из них (из гр. 29) пенсионеры</t>
  </si>
  <si>
    <t>из общей численности работников (из гр. 3)</t>
  </si>
  <si>
    <t>Количество форм</t>
  </si>
  <si>
    <t>35 лет и старше</t>
  </si>
  <si>
    <t>до 5 лет</t>
  </si>
  <si>
    <t>5-9 лет</t>
  </si>
  <si>
    <t>Ф.И.О.</t>
  </si>
  <si>
    <t>(Ф.И.О.)</t>
  </si>
  <si>
    <t>Из них (из строки 1):</t>
  </si>
  <si>
    <t>Из них девочек:</t>
  </si>
  <si>
    <t>Из общей численности занимаются в двух и более объединениях</t>
  </si>
  <si>
    <t>Численность занимающихся в объединениях, организованных на базе образовательных учреждений</t>
  </si>
  <si>
    <t>1.2</t>
  </si>
  <si>
    <t>Детей-инвалидов</t>
  </si>
  <si>
    <r>
      <t xml:space="preserve">*При заполнении данной строки следует иметь ввиду, что если один и тот же участник занимается не в одном, а в нескольких объединениях, то сведения о нем повторяются столько раз, во скольких объединениях он состоит </t>
    </r>
    <r>
      <rPr>
        <b/>
        <i/>
        <sz val="10"/>
        <rFont val="Times New Roman"/>
        <family val="1"/>
      </rPr>
      <t>(из указаний по заполнению формы федерального статистического наблюдения №1-ДО)</t>
    </r>
  </si>
  <si>
    <t>6.1</t>
  </si>
  <si>
    <t>6.2</t>
  </si>
  <si>
    <t>(по форме № 1-ДО)</t>
  </si>
  <si>
    <t xml:space="preserve">(по форме № 1-ДО) </t>
  </si>
  <si>
    <t>Основная образовательная программа</t>
  </si>
  <si>
    <t>Научно-методический (методический) совет</t>
  </si>
  <si>
    <t>6.3</t>
  </si>
  <si>
    <t>студенты учреждений СПО</t>
  </si>
  <si>
    <t>студенты вузов</t>
  </si>
  <si>
    <r>
      <t xml:space="preserve">Численность учащихся </t>
    </r>
    <r>
      <rPr>
        <sz val="10"/>
        <rFont val="Times New Roman"/>
        <family val="1"/>
      </rPr>
      <t>(без учета  обучения в нескольких объединениях)</t>
    </r>
  </si>
  <si>
    <t xml:space="preserve">Сведения о сохранности детского контингента </t>
  </si>
  <si>
    <r>
      <t xml:space="preserve">Численность учащихся                 </t>
    </r>
    <r>
      <rPr>
        <sz val="10"/>
        <rFont val="Times New Roman"/>
        <family val="1"/>
      </rPr>
      <t xml:space="preserve">        (с учетом обучения в нескольких объединениях)*</t>
    </r>
  </si>
  <si>
    <t>Из общего количества учащихся (из строки 1):</t>
  </si>
  <si>
    <t>№1. Общие сведения об организации*.</t>
  </si>
  <si>
    <t>1. Полное наименование организации в соответствии с Уставом</t>
  </si>
  <si>
    <t xml:space="preserve">2. Юридический адрес организации </t>
  </si>
  <si>
    <t>4. Ф.И.О. руководителя организации ___________________________________________________</t>
  </si>
  <si>
    <t>духовно-нравственного воспитания детей и подростков в организации</t>
  </si>
  <si>
    <t>в общеобразовательных организациях в рамках ФГОС НОО</t>
  </si>
  <si>
    <t>Полное наименование ООО, где реализуется программа</t>
  </si>
  <si>
    <t>Общеразвивающие</t>
  </si>
  <si>
    <t>Предпрофессиональные</t>
  </si>
  <si>
    <t>художест.</t>
  </si>
  <si>
    <t>Техническое</t>
  </si>
  <si>
    <t>Художественное</t>
  </si>
  <si>
    <t>"Об утверждении Порядка организации и осуществления образовательной деятельности по дополнительным общеобразовательным программам"</t>
  </si>
  <si>
    <t>Общие сведения о реализуемых дополнительных общеобразовательных программах в организации</t>
  </si>
  <si>
    <t>Сведения о реализуемых дополнительных общеобразовательных программах духовно-нравственного воспитания детей и подростков в организации</t>
  </si>
  <si>
    <t xml:space="preserve">№6 Общие сведения о реализуемых дополнительных общеобразовательных программах в организации </t>
  </si>
  <si>
    <t xml:space="preserve">№6.1 Сведения о реализуемых дополнительных общеобразовательных программах </t>
  </si>
  <si>
    <t xml:space="preserve">Направленность </t>
  </si>
  <si>
    <t>техническ.</t>
  </si>
  <si>
    <t>Управляющий совет</t>
  </si>
  <si>
    <t>Наблюдательный совет</t>
  </si>
  <si>
    <t>Редакционно-издательский совет</t>
  </si>
  <si>
    <t>Совет родителей</t>
  </si>
  <si>
    <t>При заполнении информационной карты обратите внимание на изменения</t>
  </si>
  <si>
    <t>Наименование органа, выдавшего (утвердившего) документ</t>
  </si>
  <si>
    <t>Международный уровень</t>
  </si>
  <si>
    <t>Региональный (областной) уровень</t>
  </si>
  <si>
    <t>Федеральный (российский) уровень</t>
  </si>
  <si>
    <t>Кол-во участников (детей)</t>
  </si>
  <si>
    <t>Количество объединений, в которых реализуются данные программы</t>
  </si>
  <si>
    <r>
      <t xml:space="preserve">Дополнительные общеобразовательные программы </t>
    </r>
    <r>
      <rPr>
        <b/>
        <sz val="12"/>
        <rFont val="Times New Roman"/>
        <family val="1"/>
      </rPr>
      <t>духовно-нравственного воспитания</t>
    </r>
    <r>
      <rPr>
        <sz val="12"/>
        <rFont val="Times New Roman"/>
        <family val="1"/>
      </rPr>
      <t xml:space="preserve"> детей и подростков</t>
    </r>
  </si>
  <si>
    <t>Возраст</t>
  </si>
  <si>
    <t>Профессионально-ориентированные (из числа общеразвивающих)</t>
  </si>
  <si>
    <t>В указаниях по заполнению формы федерального статистического наблюдения «Форма №1 – ДО» сказано, что при определении числа объединений необходимо исходить из следующего понятия: деятельность детей в учреждениях осуществляется в одновозрастных и разновозрастных объединениях по интересам (клуб, студия, ансамбль, группа, секция, кружок, театр и другие), далее именуются объединения, поэтому под объединениями подразумеваются группы детей, объединенных для занятия тем или иным видом творчества, обучение которых ведет одновременно один руководитель.</t>
  </si>
  <si>
    <t xml:space="preserve">Возраст уч-ся </t>
  </si>
  <si>
    <t>Эти таблицы присылаются только в электронном варианте</t>
  </si>
  <si>
    <t xml:space="preserve">№ 8.2 Сведения о сохранности детского контингента </t>
  </si>
  <si>
    <t>Кол-во  победителей (детей)</t>
  </si>
  <si>
    <t xml:space="preserve">Кол-во мероприятий </t>
  </si>
  <si>
    <t>Возраст учащихся</t>
  </si>
  <si>
    <t xml:space="preserve"> №11 Сведения о коллективах, имеющих звание «Образцовый детский коллектив»</t>
  </si>
  <si>
    <t>Кол-во уч-ся</t>
  </si>
  <si>
    <t>ВСЕГО</t>
  </si>
  <si>
    <t>Сколько проведено  с классными руководителями</t>
  </si>
  <si>
    <t>семинаров</t>
  </si>
  <si>
    <t>конкурсов профессионального мастерства</t>
  </si>
  <si>
    <t>выпущено методической продукции (шт.)</t>
  </si>
  <si>
    <t>другое</t>
  </si>
  <si>
    <t xml:space="preserve">Руководитель </t>
  </si>
  <si>
    <t>Ф.И.О. педагога (полное)</t>
  </si>
  <si>
    <t>Количество учащихся, обучающихся по данным программам</t>
  </si>
  <si>
    <t>дошкольный (до 7)</t>
  </si>
  <si>
    <t>начальный (7-10)</t>
  </si>
  <si>
    <t>основной (11-15)</t>
  </si>
  <si>
    <t>полный средний (16+)</t>
  </si>
  <si>
    <t>Общие сведения об организации</t>
  </si>
  <si>
    <t xml:space="preserve">№2 Сведения о нормативно-правовом обеспечении </t>
  </si>
  <si>
    <t xml:space="preserve">Сведения о нормативно-правовом обеспечении </t>
  </si>
  <si>
    <t>9.1</t>
  </si>
  <si>
    <t>9.2</t>
  </si>
  <si>
    <t>Дорожная карта</t>
  </si>
  <si>
    <t>Общественный совет</t>
  </si>
  <si>
    <t>7.1</t>
  </si>
  <si>
    <t>7.2</t>
  </si>
  <si>
    <t>7.3</t>
  </si>
  <si>
    <t>7.4</t>
  </si>
  <si>
    <t>7.5</t>
  </si>
  <si>
    <t>7.6</t>
  </si>
  <si>
    <t>7.7</t>
  </si>
  <si>
    <t>7.8</t>
  </si>
  <si>
    <t>7.9</t>
  </si>
  <si>
    <t xml:space="preserve"> (Указываются только программы с религиозно-культурологическим компонентом)</t>
  </si>
  <si>
    <t xml:space="preserve">Наименование детского коллектива </t>
  </si>
  <si>
    <t>методические рекомендации</t>
  </si>
  <si>
    <t>учебные пособия</t>
  </si>
  <si>
    <t>методические разработки</t>
  </si>
  <si>
    <t>Итого по направлению</t>
  </si>
  <si>
    <t>Всего учащихся</t>
  </si>
  <si>
    <t>физкультурно-спорт.</t>
  </si>
  <si>
    <t>соответ-ствие занимае-мой должнос-ти</t>
  </si>
  <si>
    <t>районные</t>
  </si>
  <si>
    <t>городские</t>
  </si>
  <si>
    <t>областные</t>
  </si>
  <si>
    <t>российские</t>
  </si>
  <si>
    <t xml:space="preserve">№4 Сведения о численности работников и внешних совместителей </t>
  </si>
  <si>
    <t>направленности программ</t>
  </si>
  <si>
    <t xml:space="preserve">общее количество </t>
  </si>
  <si>
    <t>количество разработанных методических материалов</t>
  </si>
  <si>
    <t>* лицензия с приложением, в котором прописаны адреса реализации общеобразовательных программ</t>
  </si>
  <si>
    <t xml:space="preserve">в таб. №№6, 6.3, 7, 8, 8.1: направления образовательной деятельности даны в соответствии с направленностями программ согласно Приказу Минобрнауки России от 29.08.2013 № 1008 </t>
  </si>
  <si>
    <t>Детей-мигрантов</t>
  </si>
  <si>
    <t>1.8</t>
  </si>
  <si>
    <t>Количество учащихся, обучающихся по программе</t>
  </si>
  <si>
    <t>3. Дата создания организации ________________</t>
  </si>
  <si>
    <t>Автор-составитель</t>
  </si>
  <si>
    <t>6.0</t>
  </si>
  <si>
    <t>№6.0  Перечень реализуемых дополнительных общеобразовательных программ в организации</t>
  </si>
  <si>
    <t>Перечень реализуемых дополнительных общеобразовательных программ в организации</t>
  </si>
  <si>
    <t>для реализации</t>
  </si>
  <si>
    <t>лицензия* на осуществление образовательной деятельности</t>
  </si>
  <si>
    <t>договор сетевого взаимодействия</t>
  </si>
  <si>
    <t>№7 Сведения об объединениях в организации</t>
  </si>
  <si>
    <t>количество объединений (групп) по направлениям</t>
  </si>
  <si>
    <t>Количество учащихся по направлениям</t>
  </si>
  <si>
    <t>месяц, год</t>
  </si>
  <si>
    <t>Награда, Ф.И. победителя*</t>
  </si>
  <si>
    <t>*</t>
  </si>
  <si>
    <t>Сведения об объединениях организации</t>
  </si>
  <si>
    <t>Программы инклюзивного образования</t>
  </si>
  <si>
    <t>Относительная величина, %</t>
  </si>
  <si>
    <t>2.3.</t>
  </si>
  <si>
    <t>Интегрированные</t>
  </si>
  <si>
    <t xml:space="preserve"> По виду</t>
  </si>
  <si>
    <t>По возрасту учащихся</t>
  </si>
  <si>
    <t>4.3.</t>
  </si>
  <si>
    <t>4.4.</t>
  </si>
  <si>
    <t>4.5.</t>
  </si>
  <si>
    <t>Разновозрастная</t>
  </si>
  <si>
    <t>Программы для разных категорий детей (кол-во):</t>
  </si>
  <si>
    <t>Наименование курсов повышения квалификации*</t>
  </si>
  <si>
    <t>Количество педагогических работников, прошедших данные курсы</t>
  </si>
  <si>
    <t>основные</t>
  </si>
  <si>
    <t>совместители</t>
  </si>
  <si>
    <t>* учитываются курсы повышения квалификации по должности "Педагог дополнительного образования", организованные соответствующими организациями Оренбургской области и РФ (очные, дистанционные) с выдачей свидетельства установленного образца</t>
  </si>
  <si>
    <t>4.1</t>
  </si>
  <si>
    <t xml:space="preserve">№13.1 Сведения об участии ОДО в реализации внеурочной деятельности </t>
  </si>
  <si>
    <t xml:space="preserve">№13.2 Сведения об участии ОДО в реализации внеурочной деятельности </t>
  </si>
  <si>
    <t>№8 Сведения о численности учащихся в объединениях ОДО</t>
  </si>
  <si>
    <t>№8.1 Сведения о возрастном составе учащихся в объединениях и выпускниках ОДО</t>
  </si>
  <si>
    <t>в ОУО</t>
  </si>
  <si>
    <t>в ОДО</t>
  </si>
  <si>
    <t>Сведения о численности учащихся в объединениях ОДО</t>
  </si>
  <si>
    <t>Сведения о возрастном составе учащихся в объединениях и выпускниках ОДО</t>
  </si>
  <si>
    <t>Сведения об участии ОДО в реализации внеурочной деятельности в общебразовательных организациях в рамках ФГОС</t>
  </si>
  <si>
    <t>Место реализации (ОДО, ДОУ, СОШ, СПО, вуз)</t>
  </si>
  <si>
    <t>Профессионально-ориентированная (да, нет)</t>
  </si>
  <si>
    <t xml:space="preserve">организации дополнительного образования </t>
  </si>
  <si>
    <t>* Сведения помещаются в справочнике адресов и телефонов ОДО Оренбургской области.</t>
  </si>
  <si>
    <t>Заполнять согласно Памятке по заполнению таблиц  Информационной карты ОДО</t>
  </si>
  <si>
    <r>
      <t xml:space="preserve">№9.1 Сведения об участии детских колективов и индивидуальных участников </t>
    </r>
    <r>
      <rPr>
        <b/>
        <sz val="12"/>
        <color indexed="10"/>
        <rFont val="Times New Roman"/>
        <family val="1"/>
      </rPr>
      <t>в российских</t>
    </r>
    <r>
      <rPr>
        <b/>
        <sz val="12"/>
        <rFont val="Times New Roman"/>
        <family val="1"/>
      </rPr>
      <t xml:space="preserve">  мероприятиях в 2017 году </t>
    </r>
  </si>
  <si>
    <r>
      <t xml:space="preserve">№9.2 Сведения об участии детских колективов и индивидуальных участников </t>
    </r>
    <r>
      <rPr>
        <b/>
        <sz val="12"/>
        <color indexed="10"/>
        <rFont val="Times New Roman"/>
        <family val="1"/>
      </rPr>
      <t>в международных</t>
    </r>
    <r>
      <rPr>
        <b/>
        <sz val="12"/>
        <rFont val="Times New Roman"/>
        <family val="1"/>
      </rPr>
      <t xml:space="preserve"> мероприятиях в 2017 году </t>
    </r>
  </si>
  <si>
    <t xml:space="preserve">№12 Сведения о работе ОДО с классными руководителями в 2017 году </t>
  </si>
  <si>
    <r>
      <t xml:space="preserve">Информационная карта заполняется по состоянию </t>
    </r>
    <r>
      <rPr>
        <b/>
        <sz val="12"/>
        <rFont val="Times New Roman"/>
        <family val="1"/>
      </rPr>
      <t>на 01.01.2018 г.</t>
    </r>
  </si>
  <si>
    <t>Сведения о повышении квалификации педагогических работников организации дополнительного образования в 2017 году</t>
  </si>
  <si>
    <t>Сведения о методических материалах, разработанных в вашей организации в 2017 году</t>
  </si>
  <si>
    <t>Сведения о различных категориях реализуемых дополнительных общеобразовательных программах в 2017 году</t>
  </si>
  <si>
    <r>
      <t xml:space="preserve">Сведения об участии детских коллективов и индивидуальных участников в </t>
    </r>
    <r>
      <rPr>
        <sz val="10"/>
        <color indexed="10"/>
        <rFont val="Times New Roman"/>
        <family val="1"/>
      </rPr>
      <t xml:space="preserve">российских </t>
    </r>
    <r>
      <rPr>
        <sz val="10"/>
        <rFont val="Times New Roman"/>
        <family val="1"/>
      </rPr>
      <t>мероприятиях в 2017 году</t>
    </r>
    <r>
      <rPr>
        <b/>
        <sz val="10"/>
        <color indexed="10"/>
        <rFont val="Times New Roman"/>
        <family val="1"/>
      </rPr>
      <t xml:space="preserve"> </t>
    </r>
    <r>
      <rPr>
        <sz val="10"/>
        <color indexed="10"/>
        <rFont val="Times New Roman"/>
        <family val="1"/>
      </rPr>
      <t>(только в электронном варианте)</t>
    </r>
  </si>
  <si>
    <r>
      <t xml:space="preserve">Сведения об участии детских коллективов и индивидуальных участников в </t>
    </r>
    <r>
      <rPr>
        <sz val="10"/>
        <color indexed="10"/>
        <rFont val="Times New Roman"/>
        <family val="1"/>
      </rPr>
      <t>международных</t>
    </r>
    <r>
      <rPr>
        <sz val="10"/>
        <rFont val="Times New Roman"/>
        <family val="1"/>
      </rPr>
      <t xml:space="preserve"> мероприятиях в 2017 году </t>
    </r>
    <r>
      <rPr>
        <sz val="10"/>
        <color indexed="10"/>
        <rFont val="Times New Roman"/>
        <family val="1"/>
      </rPr>
      <t>(только в электронном варианте)</t>
    </r>
  </si>
  <si>
    <t>Сведения о работе ОДО с классными руководителями в 2017 году</t>
  </si>
  <si>
    <t>№4.1 Сведения о повышении квалификации педагогических работников организации дополнительного образования в 2017 году</t>
  </si>
  <si>
    <t xml:space="preserve"> №5 Сведения о методических материалах, разработанных в вашей организации в 2017 году</t>
  </si>
  <si>
    <t>Методические материалы, разработанные и утвержденные в ОДО в 2017 году</t>
  </si>
  <si>
    <t>Статьи пед. работников, опубликованные в средствах массовой информации в 2017 году</t>
  </si>
  <si>
    <t>Общее количество программ, реализуемых в 2017-2018 учебном году</t>
  </si>
  <si>
    <t>№6.2 Сведения о различных видах реализуемых дополнительных общеобразовательных программ в 2017 году</t>
  </si>
  <si>
    <t>№6.3 Сведения о количестве дополнительных общеобразовательных программ, реализуемых на базе других образовательных организаций в 2017 году</t>
  </si>
  <si>
    <t>Копировальный аппарат</t>
  </si>
  <si>
    <r>
      <t xml:space="preserve">из них: </t>
    </r>
    <r>
      <rPr>
        <sz val="9"/>
        <color indexed="10"/>
        <rFont val="Times New Roman"/>
        <family val="1"/>
      </rPr>
      <t>педагогов-психологов</t>
    </r>
  </si>
  <si>
    <t>Уровень мероприятия</t>
  </si>
  <si>
    <t xml:space="preserve">Всего </t>
  </si>
  <si>
    <t xml:space="preserve">Всего мероприятий </t>
  </si>
  <si>
    <t>Всего участников (детей)</t>
  </si>
  <si>
    <t>Всего победителей (детей)</t>
  </si>
  <si>
    <t>10.1</t>
  </si>
  <si>
    <t>12</t>
  </si>
  <si>
    <r>
      <t xml:space="preserve">Сводные данные о количестве участников и победителей (индивидуальные и коллективные) в мероприятиях разного уровня </t>
    </r>
    <r>
      <rPr>
        <sz val="10"/>
        <color indexed="10"/>
        <rFont val="Times New Roman"/>
        <family val="1"/>
      </rPr>
      <t xml:space="preserve">по возрасту учащихся </t>
    </r>
    <r>
      <rPr>
        <sz val="10"/>
        <rFont val="Times New Roman"/>
        <family val="1"/>
      </rPr>
      <t>в 2017 году</t>
    </r>
  </si>
  <si>
    <r>
      <t xml:space="preserve">Сводные данные о количестве участников и победителей (индивидуальные и коллективные) в мероприятиях разного уровня </t>
    </r>
    <r>
      <rPr>
        <sz val="10"/>
        <color indexed="10"/>
        <rFont val="Times New Roman"/>
        <family val="1"/>
      </rPr>
      <t>по направлениям образовательной деятельности</t>
    </r>
    <r>
      <rPr>
        <sz val="10"/>
        <rFont val="Times New Roman"/>
        <family val="1"/>
      </rPr>
      <t xml:space="preserve"> в 2017 году </t>
    </r>
  </si>
  <si>
    <t>Сведения о количестве дополнительных общеобразовательных программ, реализуемых на базе других образовательных организаций в 2017 году</t>
  </si>
  <si>
    <r>
      <t xml:space="preserve">№10 Сводные данные о количестве участников и победителей (индивидуальные и коллективные) в мероприятиях разного уровня </t>
    </r>
    <r>
      <rPr>
        <b/>
        <sz val="12"/>
        <color indexed="10"/>
        <rFont val="Times New Roman"/>
        <family val="1"/>
      </rPr>
      <t>по возрасту учащихся</t>
    </r>
    <r>
      <rPr>
        <b/>
        <sz val="12"/>
        <rFont val="Times New Roman"/>
        <family val="1"/>
      </rPr>
      <t xml:space="preserve"> в 2017 году</t>
    </r>
  </si>
  <si>
    <r>
      <t xml:space="preserve">№10.1 Сводные данные о количестве участников и победителей (индивидуальные и коллективные) в мероприятиях разного уровня </t>
    </r>
    <r>
      <rPr>
        <b/>
        <sz val="12"/>
        <color indexed="10"/>
        <rFont val="Times New Roman"/>
        <family val="1"/>
      </rPr>
      <t>по направлениям образовательной деятельности</t>
    </r>
    <r>
      <rPr>
        <b/>
        <sz val="12"/>
        <rFont val="Times New Roman"/>
        <family val="1"/>
      </rPr>
      <t xml:space="preserve"> в 2017 году </t>
    </r>
  </si>
  <si>
    <t>I. Перечень реализуемых дополнительных образовательных программ ОДО в ООО по организации внеурочной деятельности</t>
  </si>
  <si>
    <t>Кол-во учащихся</t>
  </si>
  <si>
    <t>II. Основные массовые формы взаимодействия  ОДО и ООО в рамках организации внеурочной деятельности</t>
  </si>
  <si>
    <t>___________________________</t>
  </si>
  <si>
    <t>ФИО педагога</t>
  </si>
  <si>
    <r>
      <t xml:space="preserve">Форма организации </t>
    </r>
    <r>
      <rPr>
        <b/>
        <sz val="6"/>
        <rFont val="Times New Roman"/>
        <family val="1"/>
      </rPr>
      <t>(твор. объединение, студия, школа и др.)</t>
    </r>
  </si>
  <si>
    <r>
      <t>Где и когда педагог прошел обучение по данному направлению</t>
    </r>
    <r>
      <rPr>
        <b/>
        <sz val="6"/>
        <rFont val="Times New Roman"/>
        <family val="1"/>
      </rPr>
      <t xml:space="preserve"> (наименование курсов, год)</t>
    </r>
  </si>
  <si>
    <t>2016-2017 уч. г.</t>
  </si>
  <si>
    <t xml:space="preserve">Количество учащихся по направлениям </t>
  </si>
  <si>
    <t>Из них объединений, организованных на базе образовательных учреждений</t>
  </si>
  <si>
    <t>ноябрь 2017 г.</t>
  </si>
  <si>
    <t>Курсы повышения квалификации по обучению детей навыкам безопасного участия в дорожном движении</t>
  </si>
  <si>
    <t>Дополнительное образование детей как составная часть новой модели образования</t>
  </si>
  <si>
    <t>Педагог дополнительного образования: современные подходы к профессиональной деятельности</t>
  </si>
  <si>
    <t>Активные методы обучения в дополнительном образовании (экология и краеведение)</t>
  </si>
  <si>
    <t>Интерактивные методы формирования гражданской идентичности обучающихся "Я-гражданин России"</t>
  </si>
  <si>
    <t>Развитие эмоциональной сферы, познавательных способностей у детей и подростков в рамках деятельности педагога дополнительного образования</t>
  </si>
  <si>
    <t>Полонец Н.В.</t>
  </si>
  <si>
    <t>физкультурно-спортивная</t>
  </si>
  <si>
    <t>нет</t>
  </si>
  <si>
    <t>"Ладья"</t>
  </si>
  <si>
    <t>9-16 лет</t>
  </si>
  <si>
    <t>"Юный эколог"</t>
  </si>
  <si>
    <t>Довгань Т.Н.</t>
  </si>
  <si>
    <t>7-10 лет</t>
  </si>
  <si>
    <t>"Азбука природы"</t>
  </si>
  <si>
    <t>Крекотина О.Н.</t>
  </si>
  <si>
    <t>11-15 лет</t>
  </si>
  <si>
    <t>" Спортивное судомоделирование"</t>
  </si>
  <si>
    <t>Хозиахметов Т.А.</t>
  </si>
  <si>
    <t>3 года</t>
  </si>
  <si>
    <t>11-16 лет</t>
  </si>
  <si>
    <t>"Программирование с элементами робототехники"</t>
  </si>
  <si>
    <t>Панин П.В.</t>
  </si>
  <si>
    <t>11-13 лет</t>
  </si>
  <si>
    <t>"Робототехника"</t>
  </si>
  <si>
    <t>Васильев О.А.</t>
  </si>
  <si>
    <t>да</t>
  </si>
  <si>
    <t>"Юный программист"</t>
  </si>
  <si>
    <t>Воронцова Л.А.</t>
  </si>
  <si>
    <t>14-16 лет</t>
  </si>
  <si>
    <t>"Фотошкола "Мгновение"</t>
  </si>
  <si>
    <t>Толкачева И.С.</t>
  </si>
  <si>
    <t>10-15 лет</t>
  </si>
  <si>
    <t>МБУ ДО "ДДТ"</t>
  </si>
  <si>
    <t>4 года</t>
  </si>
  <si>
    <t>10-18 лет</t>
  </si>
  <si>
    <t>"Юные судьи туристских соревнований"</t>
  </si>
  <si>
    <t>Шенцов С.В.</t>
  </si>
  <si>
    <t>Козлов Д.В.</t>
  </si>
  <si>
    <t>Райманова Э.Ш.</t>
  </si>
  <si>
    <t>Каскинов Р.З.</t>
  </si>
  <si>
    <t>5 лет</t>
  </si>
  <si>
    <t>12-17 лет</t>
  </si>
  <si>
    <t>Джелилова О.В.</t>
  </si>
  <si>
    <t>7-17 лет</t>
  </si>
  <si>
    <t>"Краеведение"</t>
  </si>
  <si>
    <t>"Спортивный туризм"</t>
  </si>
  <si>
    <t>"Велотуризм"</t>
  </si>
  <si>
    <t>"Школа безопасности"</t>
  </si>
  <si>
    <t>Бондарук Л.М.</t>
  </si>
  <si>
    <t>8-16 лет</t>
  </si>
  <si>
    <t>"Вместе весело шагать"</t>
  </si>
  <si>
    <t>"Начально-техническое моделирование"</t>
  </si>
  <si>
    <t>"Юный техник"</t>
  </si>
  <si>
    <t>Ильясова К.С.</t>
  </si>
  <si>
    <t>"Юные конструкторы"</t>
  </si>
  <si>
    <t>Штельмах А.А.</t>
  </si>
  <si>
    <t>5-13 лет</t>
  </si>
  <si>
    <t>МБОУ "Староникольская СОШ"</t>
  </si>
  <si>
    <t>Бояркина Т.Г.</t>
  </si>
  <si>
    <t>"Школа юного музейщика"</t>
  </si>
  <si>
    <t>"Музейное дело"</t>
  </si>
  <si>
    <t>8-13 лет</t>
  </si>
  <si>
    <t>"Юные казаки"</t>
  </si>
  <si>
    <t>Вощенков Г.В.</t>
  </si>
  <si>
    <t>8-14 лет</t>
  </si>
  <si>
    <t>"Друзья дорожного движения"</t>
  </si>
  <si>
    <t xml:space="preserve">Долгих А.С. </t>
  </si>
  <si>
    <t>9-12 лет</t>
  </si>
  <si>
    <t>"Юные инспектора дорожного движения"</t>
  </si>
  <si>
    <t>"Юный пожарный-спасатель"</t>
  </si>
  <si>
    <t>Шуркеев У.М.</t>
  </si>
  <si>
    <t>Образцовый детский хореографический коллектив "Веселинки"</t>
  </si>
  <si>
    <t>Шишкина Людмила Георгиевна</t>
  </si>
  <si>
    <t>"Военно- патриотический клуб "Спарта"</t>
  </si>
  <si>
    <t>Дискуссионный  клуб "КЛИО"</t>
  </si>
  <si>
    <t>Дискуссионный  клуб "Точка зрения"</t>
  </si>
  <si>
    <t>"Военно- патриотический клуб "Троя"</t>
  </si>
  <si>
    <t>"Военно- патриотический клуб "Гранит"</t>
  </si>
  <si>
    <t>Якимов С.Н.</t>
  </si>
  <si>
    <t>Крекотин А.П.</t>
  </si>
  <si>
    <t>Кучаев Р.И.</t>
  </si>
  <si>
    <t>адрес: МБОУ "КСОШ№1"</t>
  </si>
  <si>
    <t>филиал "Подольский" на базе МОАУ "Подольская СОШ"</t>
  </si>
  <si>
    <t>адрес: МБОУ "Красногвардейская гимназия"</t>
  </si>
  <si>
    <t>филиал "Пролетарский" на базе МБОУ "Пролетарская СОШ"</t>
  </si>
  <si>
    <t>филиал "Пушкинский" на базе МБОУ "Пушкинской СОШ"</t>
  </si>
  <si>
    <t>филиал "Токский" на базе МБУ "Токская СОШ"</t>
  </si>
  <si>
    <t>филиал "Никольский" на базе МБОУ "Никольская ООШ"</t>
  </si>
  <si>
    <t>филиал "Новоюласинский" на базе МБОУ "Новоюласинская СОШ"</t>
  </si>
  <si>
    <t>филиал "Кинзельский" на базе МБОУ "Кинзельская СОШ"</t>
  </si>
  <si>
    <t>МБУ ДО "Дом детского творчествава"</t>
  </si>
  <si>
    <t>8-18 лет</t>
  </si>
  <si>
    <t>Гатиятова Ф.Х.</t>
  </si>
  <si>
    <t xml:space="preserve">Драная Л.А. </t>
  </si>
  <si>
    <t>"Военно- патриотический клуб "Спецназ"</t>
  </si>
  <si>
    <t>"Юные армейцы"</t>
  </si>
  <si>
    <t>"Витязь"</t>
  </si>
  <si>
    <t>"Детство без границ-1"</t>
  </si>
  <si>
    <t>"Детство без границ-2"</t>
  </si>
  <si>
    <t>"Детство без границ-3"</t>
  </si>
  <si>
    <t>"Проектная деятельность"</t>
  </si>
  <si>
    <t>Лаврентьева Г.В.</t>
  </si>
  <si>
    <t xml:space="preserve">"Увлекательный английский" </t>
  </si>
  <si>
    <t>Квасова М.Л.</t>
  </si>
  <si>
    <t>"Школа вожатского мастерства"</t>
  </si>
  <si>
    <t>Хуснутдинова Р.Р.</t>
  </si>
  <si>
    <t>Карболина К.В.</t>
  </si>
  <si>
    <t>Дерябина Н.Е.</t>
  </si>
  <si>
    <t>15 – 17 лет</t>
  </si>
  <si>
    <t>14-15 лет</t>
  </si>
  <si>
    <t>10-16 лет</t>
  </si>
  <si>
    <t>"Позитив"</t>
  </si>
  <si>
    <t>"Школа организаторов досуга"</t>
  </si>
  <si>
    <t>16-17 лет</t>
  </si>
  <si>
    <t>Классен С.В.</t>
  </si>
  <si>
    <t>"Почемучки"</t>
  </si>
  <si>
    <t>"Умники и умницы"</t>
  </si>
  <si>
    <t>"Школа принцесс" (курс по шитью)</t>
  </si>
  <si>
    <t>"Школа принцесс" (подвижные игры)</t>
  </si>
  <si>
    <t>Бахтиярова З.Г.</t>
  </si>
  <si>
    <t>4-7 лет</t>
  </si>
  <si>
    <t>"Жаворонок"</t>
  </si>
  <si>
    <t>"Дружба"</t>
  </si>
  <si>
    <t>Бахтиярова З.Р.</t>
  </si>
  <si>
    <t>МБУК "ЦБКС"</t>
  </si>
  <si>
    <t>МБУК "ЦБКС", МБУ ДО "ДДТ"</t>
  </si>
  <si>
    <t>филиал "Токский" на базе МБУ "Токская СОШ", МБУ ДО "ДДТ"</t>
  </si>
  <si>
    <t>филиал  "Подольский" на базе МОАУ "Подольская СОШ"</t>
  </si>
  <si>
    <t>филиал "Петровский" на базе МБОУ "Петровская ООШ"</t>
  </si>
  <si>
    <t>адрес: МБОУ "КСОШ №1"</t>
  </si>
  <si>
    <t>филиал "Ишальский" на базе МБОУ "Ишальская НОШ"</t>
  </si>
  <si>
    <t>филиал "Подольский детский сад" на базе МБДОУ "Подольский детский сад"</t>
  </si>
  <si>
    <t>8-12 лет</t>
  </si>
  <si>
    <t>Давлетова Р.А.</t>
  </si>
  <si>
    <t>7-13 лет</t>
  </si>
  <si>
    <t>Шишкина Л.Г.</t>
  </si>
  <si>
    <t>"Веселинки"</t>
  </si>
  <si>
    <t>8 лет</t>
  </si>
  <si>
    <t>4-18 лет</t>
  </si>
  <si>
    <t>"Соленое тесто"</t>
  </si>
  <si>
    <t>Манякова Т.В.</t>
  </si>
  <si>
    <t>7-14 лет</t>
  </si>
  <si>
    <t>"Волшебные ниточки"</t>
  </si>
  <si>
    <t>"Чудеса своими руками"</t>
  </si>
  <si>
    <t>Сунагатуллина Т.А.</t>
  </si>
  <si>
    <t>4-10 лет</t>
  </si>
  <si>
    <t>Колташенко И.С.</t>
  </si>
  <si>
    <t>7-11 лет</t>
  </si>
  <si>
    <t>6-16 лет</t>
  </si>
  <si>
    <t>Луценко О.В.</t>
  </si>
  <si>
    <t>социально-педагогическая</t>
  </si>
  <si>
    <t>туристско-краеведческая</t>
  </si>
  <si>
    <t>техническая</t>
  </si>
  <si>
    <t>"Математика старшекласснику и абитуриенту"</t>
  </si>
  <si>
    <t>6-14 лет</t>
  </si>
  <si>
    <t>"Волшебный сундучок"</t>
  </si>
  <si>
    <t>"Бусинка"</t>
  </si>
  <si>
    <t>"Квиллинг, квиллинг, декупаж"</t>
  </si>
  <si>
    <t>"Вдохновение"</t>
  </si>
  <si>
    <t>"ХОМ"</t>
  </si>
  <si>
    <t>"Самоделкин"</t>
  </si>
  <si>
    <t>Сабирова Х.М.</t>
  </si>
  <si>
    <t>"Озорные пальчики"</t>
  </si>
  <si>
    <t>Левен В.И</t>
  </si>
  <si>
    <t>5-6 лет</t>
  </si>
  <si>
    <t>Соколова Н.А.</t>
  </si>
  <si>
    <t>"Буратино"</t>
  </si>
  <si>
    <t>Панова Н.А.</t>
  </si>
  <si>
    <t xml:space="preserve">"Чудеса своими руками" </t>
  </si>
  <si>
    <t>МБДОУ "Токский детский сад</t>
  </si>
  <si>
    <t>"Смотрю на мир глазами художника"</t>
  </si>
  <si>
    <t>Шарова Н.А.</t>
  </si>
  <si>
    <t>6-8 лет</t>
  </si>
  <si>
    <t>8-15 лет</t>
  </si>
  <si>
    <t>"Чудеса из бисера"</t>
  </si>
  <si>
    <t>Куликова И.В.</t>
  </si>
  <si>
    <t>13-16 лет</t>
  </si>
  <si>
    <t>"Театр моды "Ассоль"</t>
  </si>
  <si>
    <t>"Театр моды "Школа принцесс"</t>
  </si>
  <si>
    <t>6-11 лет</t>
  </si>
  <si>
    <t>Настич Л.П</t>
  </si>
  <si>
    <t>7-12 лет</t>
  </si>
  <si>
    <t>5-12 лет</t>
  </si>
  <si>
    <t>"Школа принцесс. Самоделкин" (прикладное творчество")</t>
  </si>
  <si>
    <t>естественнонаучная</t>
  </si>
  <si>
    <t>филиал "Преображенский", на базе МБОУ "Преображенская СОШ"</t>
  </si>
  <si>
    <t>адрес: МБОУ "Красногврадейская гимназия", филиал "Пролетарский" на базе МБОУ "Пролетарская СОШ"</t>
  </si>
  <si>
    <t>адрес: МБОУ "Красногврадейская гимназия"</t>
  </si>
  <si>
    <t>адрес: МБОУ "Красногвардейская СОШ №1"</t>
  </si>
  <si>
    <t>адрес: МБОУ "Красногвардейская гимназия", филиал "Яшкинский" на базе МБОУ "Яшкинская СОШ", филиал "Ивановский" на базе МБОУ "Ивановская ОШ", филиал "Токский" на базе МБОУ "Токская СОШ", филиал "Подольский" на базе МОАУ "Подольская СОШ", МБДОУ "Подольский д\с"</t>
  </si>
  <si>
    <t>филиал "Пушкинский" на базе МБОУ "Пушкинская СОШ"</t>
  </si>
  <si>
    <t>филиал на базе МБОУ "ОШ им. Д.Юлтыя"</t>
  </si>
  <si>
    <t>филиал "Залесовский" на базе МБОУ "Залесовская ОШ"</t>
  </si>
  <si>
    <t>филиал "Преображенский" на базе МБОУ "Преображенская СОШ"</t>
  </si>
  <si>
    <t>филиал "Яшкинский" на базе МБОУ "Яшкинская СОШ"</t>
  </si>
  <si>
    <t xml:space="preserve"> филиал "Яшкинский" на базе МБОУ "Яшкинская СОШ" </t>
  </si>
  <si>
    <t>художественная</t>
  </si>
  <si>
    <t>6-18 лет</t>
  </si>
  <si>
    <t>"Флористика"</t>
  </si>
  <si>
    <t>"Детский театр "Улыбка"</t>
  </si>
  <si>
    <t>"Театр моды "Виктория"</t>
  </si>
  <si>
    <t xml:space="preserve"> "Юный художник"</t>
  </si>
  <si>
    <t xml:space="preserve"> "Юный дизайнер"</t>
  </si>
  <si>
    <t xml:space="preserve"> "Изразец"</t>
  </si>
  <si>
    <t>1458</t>
  </si>
  <si>
    <t>Всероссийский конкурс, посвященный 280-летию со дня рождения Рудольфа Эриха Распе «Приключения с Мюнхаузеном»</t>
  </si>
  <si>
    <t>г. Москва</t>
  </si>
  <si>
    <t>«Юный художник»</t>
  </si>
  <si>
    <t>Шарова Надежда Александровна</t>
  </si>
  <si>
    <t>Всероссийский конкурс  рисунка   «Удивительный мир животных»</t>
  </si>
  <si>
    <t xml:space="preserve">Абдулин Александр -3 место;Асамутдинова Дарья - 1 место; Гаевская Александра - 1 место; Гараева Луиза - 1 место;  Девяткова Ирина -  3 место; Дубовик Светлана - 3 место;
Крамер Яна - 1 место; Красавина  Сабрина - 
3 место; Мужинчина Виктория - 2 место; Синицына Вероника - 3 место;
Терновская Ангелина - 2 место.
 </t>
  </si>
  <si>
    <t xml:space="preserve"> Международный конкурс рисунка «Пушкин глазами детей»</t>
  </si>
  <si>
    <t>"Юный дизайнер"</t>
  </si>
  <si>
    <t>дипломы участников</t>
  </si>
  <si>
    <t>"Юный художник"</t>
  </si>
  <si>
    <t>Терновская Алена - 1 место (по Оренб. области);Девяткова Ирина - 1 место; Гараева Луиза - 3 место (по Оренб. области)</t>
  </si>
  <si>
    <t>Всероссийский конкурс  рисунка "Ура! Мы в космосе"</t>
  </si>
  <si>
    <t>"Смортю на мир глазами художника"</t>
  </si>
  <si>
    <t>Всероссийский конкурс  рисунка "Защитники границ"</t>
  </si>
  <si>
    <t>Девяткова Ирина -диплом участника</t>
  </si>
  <si>
    <t>Синицина Вероника, Скоробагатова Дарья - дипломы участников</t>
  </si>
  <si>
    <t>Всероссийскийдетско-юношеский конкурс рисунка и прикладного творчества "Любимый фильм (мультфильм)"</t>
  </si>
  <si>
    <t xml:space="preserve">Шигаева Диана - диплом участника </t>
  </si>
  <si>
    <t>Международный детско-юношеский конкурс рисунка и прикладного творчества «Космос зовет»</t>
  </si>
  <si>
    <t xml:space="preserve">Кротова Яна -2 место по Красногвардейскому району; Девяткова Ирина - 3 место по Красногвардейскому району;
Шрейдер Анна - 3 место по Красногвардейскому району
</t>
  </si>
  <si>
    <t>Межрегиональный этап ПФО Всероссийского фестиваля детско-юношеского творчества «Таланты и поклонники»</t>
  </si>
  <si>
    <t>Диплом 1 степени в номинации «Хореографическое искусство»</t>
  </si>
  <si>
    <t>образцовый хореграфический коллектив "Веселинки"</t>
  </si>
  <si>
    <t xml:space="preserve">VIII Всероссийский конкурс-фестиваль хореографических коллективов «Разрешите представиться» </t>
  </si>
  <si>
    <t>г. Суздаль</t>
  </si>
  <si>
    <t>Лауреаты 2 степени</t>
  </si>
  <si>
    <t xml:space="preserve">VI международный фестиваль-конкурс детского и юношеского творчества «Шелковый путь»   </t>
  </si>
  <si>
    <t>г. Оренбург</t>
  </si>
  <si>
    <t>фольклорный ансамбль "Ладушки"</t>
  </si>
  <si>
    <t>Лауреаты 1 степени</t>
  </si>
  <si>
    <t>Лауреаты 3 степени</t>
  </si>
  <si>
    <t>Эргард Виталина - Лауреат 3 степени в номинации «Народное пение» и дипломант 1 степени в номинации «Эстрадное пение»</t>
  </si>
  <si>
    <t>Чурсина Любовь Михайловна</t>
  </si>
  <si>
    <t>Куликова Ирина Витальевна</t>
  </si>
  <si>
    <t>Настич Лариса Павловна</t>
  </si>
  <si>
    <t xml:space="preserve">Межрегиональный фестиваль детских театров мод «Стиль» </t>
  </si>
  <si>
    <t>Дипломы 2 и 3 степени в номинациях «Этностиль», «Идея костюма»</t>
  </si>
  <si>
    <t xml:space="preserve">Дипломы 2 степени в номинациях «Этностиль», «Идея костюма» </t>
  </si>
  <si>
    <t>Колташенко Ирина Васильевна</t>
  </si>
  <si>
    <t>Соколова Неля Анатольевна</t>
  </si>
  <si>
    <t>8(35345) 3-12-08</t>
  </si>
  <si>
    <t>krddt@yandex.ru</t>
  </si>
  <si>
    <t>http://krasddt.ucoz.ru</t>
  </si>
  <si>
    <t>539-п</t>
  </si>
  <si>
    <t>Администрация МО</t>
  </si>
  <si>
    <t>1888-1</t>
  </si>
  <si>
    <t>Министерство образования Оренбургской области</t>
  </si>
  <si>
    <t>18 апреля 2017</t>
  </si>
  <si>
    <t>_Муниципальное бюджетное учреждение дополнительного образования "Дом детского творчества"</t>
  </si>
  <si>
    <t>Оренбургская область, Красногвардейский район, с. Донское, ул. Советская, д. 103</t>
  </si>
  <si>
    <t>8 (35345) 3-12-08, 8 (35345)3-01-88</t>
  </si>
  <si>
    <t>"Театр моды «Виктория»</t>
  </si>
  <si>
    <t>"Театр моды «Волшебный сундучок»</t>
  </si>
  <si>
    <t>"Детский театр моды «Школа принцесс»</t>
  </si>
  <si>
    <t>"Детский театр моды «Ассоль»</t>
  </si>
  <si>
    <t xml:space="preserve">Скоробагатова Дарья -Диплом 1 место (по Орен.обл.);
Мамбетов Далер - Диплом 2 место;Кротова Яна - Диплом 1 место (по Орен.обл.);Красавина  Сабрина - Диплом 1 место.
  </t>
  </si>
  <si>
    <t>Всероссийский конкурс творческих работ «Мир детства-2017»</t>
  </si>
  <si>
    <t xml:space="preserve">Гришина Александра,
Жанатаев Илья,
Ивченко Елизавета,
Шайбаков Вячеслав,
Шайбакова Елизавета - дипломы лауреатов
</t>
  </si>
  <si>
    <t>Луценко Ольга Викторовна</t>
  </si>
  <si>
    <t>Всероссийский конкурс детского творчества «Открытие» - Сказка глазами детей</t>
  </si>
  <si>
    <t>Гончарова Ильвина - 2 место, Данилова Анастасия - 3 место</t>
  </si>
  <si>
    <t>Манякова Татьяна Владимировна</t>
  </si>
  <si>
    <t>Общероссийская предметная олимпиада «Олимпус»(Зимняя сессия)</t>
  </si>
  <si>
    <t>"Увлекательный английский"</t>
  </si>
  <si>
    <t>Бурангулова Юлия - 3 место, Бурангулова Злата - диплом участника</t>
  </si>
  <si>
    <t>Квасова Мария Леонидовна</t>
  </si>
  <si>
    <t>Международный дистанционный образовательный конкурс по английскому языку «Олимпис»</t>
  </si>
  <si>
    <t>Международный конкурс по английскому языку “English club” от проекта «Уроки английского»</t>
  </si>
  <si>
    <t xml:space="preserve">Бурангулова Юлия - диплом 3 степени, Бурнагулова Злата, Бурангулов Артур, Самойлова Анастасия, Тюлеев Александр - дипломы участников </t>
  </si>
  <si>
    <t>Самойлова Анастасия - диплом 2 степени</t>
  </si>
  <si>
    <t>Международная игра-конкурс по информатике "Инфознайка"</t>
  </si>
  <si>
    <t>дистанционный</t>
  </si>
  <si>
    <t>Воронцова Людмила Александровна</t>
  </si>
  <si>
    <t>пос. Ст.Вяземы (дистанционный)</t>
  </si>
  <si>
    <t>г. Москва (дистанционный)</t>
  </si>
  <si>
    <t>г. Москва (дисатнционный)</t>
  </si>
  <si>
    <t xml:space="preserve">г. Пенза </t>
  </si>
  <si>
    <t xml:space="preserve">Всероссийский конкурс  рисунка "В Урале Русь отражена" </t>
  </si>
  <si>
    <t>г. Иркутск (дистанционный)</t>
  </si>
  <si>
    <t>г.Томск (дистанционный)</t>
  </si>
  <si>
    <t>районная детская общественная организация "Содружество"</t>
  </si>
  <si>
    <t>Агишев Радмир</t>
  </si>
  <si>
    <t>Всероссийский конкурс "Активисты музейного дела"</t>
  </si>
  <si>
    <t>Хуснутдинова Римма Раисовна</t>
  </si>
  <si>
    <t>Бояркина Тамара Геннадиевна</t>
  </si>
  <si>
    <t xml:space="preserve"> Саратовская область, в город Хвалынск</t>
  </si>
  <si>
    <t>Чемпионат Приволжского федерального округа по спортивному ориентированию</t>
  </si>
  <si>
    <t>Всеросийский этап конкурса "Делай, как Я" среди военно- патриотических клубов</t>
  </si>
  <si>
    <t>г Москва</t>
  </si>
  <si>
    <t>ВДЦ "Орлёнок"</t>
  </si>
  <si>
    <t>Всероссийский слет ЮИД</t>
  </si>
  <si>
    <t>Военно-патриотическая смена «Служу Отечеству!» . </t>
  </si>
  <si>
    <t>Байданова Лидия - участие</t>
  </si>
  <si>
    <t>Байданова Лидия - диплом 2 степени (общекомандное место в ПФО), диплом 3 степени (дистанция ФВВ)</t>
  </si>
  <si>
    <t>Иванова Валерия - диплом 3 степени (дистанция ФВВ), диплом 2 степени (общекомандный зачёт)</t>
  </si>
  <si>
    <t>г. Туапсе ВДЦ «Орленок»</t>
  </si>
  <si>
    <t>Каскинова Элина - диплом лауреата</t>
  </si>
  <si>
    <t>военно-патриотический клуб "Спарта"</t>
  </si>
  <si>
    <t>Бикбова Язгуль - диплом лауреата</t>
  </si>
  <si>
    <t>Сидоров Евгений Мосолова Елена Василенко Андрей Сапсай Евгения - участие</t>
  </si>
  <si>
    <t>отряд ЮИД "Друзья дорожного движения"</t>
  </si>
  <si>
    <t>Долгих Алексей Сергеевич</t>
  </si>
  <si>
    <t>Шуркеев Утар Мухтарович</t>
  </si>
  <si>
    <t>Козлов Денис Владимирович</t>
  </si>
  <si>
    <t>Джелилова Оксана Викторовна</t>
  </si>
  <si>
    <t>старший методист</t>
  </si>
  <si>
    <t>открытого семинара-практикума «Формирование познавательных интересов и творческих способностей обучающихся через использование технологий изобразительного и декоративно-прикладного творчества»</t>
  </si>
  <si>
    <t xml:space="preserve">26-27 января 2017 г. Муниципальный конкурс профессионального мастерства классных руководителей, педагогов дополнительного образования, старших вожатых  «Сердце отдаю детям» </t>
  </si>
  <si>
    <t xml:space="preserve">Консультации по организации и проведению конкурсов: районный конкурс детских социальных проектов  "Я-гражданин России", открытый районный фестиваль детского и юношеского творчества "Зажги свою звезду!"; праздничная программа к "Дню детства" "Россия начинается с тебя!"; районный туристский слет юных туристов-краеведов; открытый районный конкурс хореографических коллективов "Малахитовая шкатулка", открытый районный турнир школьных команд КВН    </t>
  </si>
  <si>
    <t>Агайдарова Галина Жеумбаевна</t>
  </si>
  <si>
    <t>заместитель директора</t>
  </si>
  <si>
    <t>Ильясова Раиса Салаватовна</t>
  </si>
  <si>
    <t xml:space="preserve">         "09"  января 2017 года</t>
  </si>
  <si>
    <t xml:space="preserve">           8 (35345)3-12-08</t>
  </si>
  <si>
    <t>8 (35345) 3-12-08</t>
  </si>
  <si>
    <t>1971 г.</t>
  </si>
  <si>
    <t>108</t>
  </si>
  <si>
    <t>"Дискуссионный клуб "Клио" (клуб любителей истории и обществознания)</t>
  </si>
  <si>
    <t>Дерябина Надежда Евгеньевна</t>
  </si>
  <si>
    <t>объеднение</t>
  </si>
  <si>
    <t>МБОУ "Красногвардейская гимназия"</t>
  </si>
  <si>
    <t>30 августа 2017 г.</t>
  </si>
  <si>
    <t>15-17 лет</t>
  </si>
  <si>
    <t>Карякин Игорь, Зубарев Александр, Ежова Екатерина, Куренков Юрий - дипломы участников</t>
  </si>
  <si>
    <t xml:space="preserve">Спортивно-туристский фестиваль ПФО «Туриада-2017»  </t>
  </si>
  <si>
    <t>Миллер Антон - участие</t>
  </si>
  <si>
    <t>Первенство Приволжского федерального округа по спортивному ориентированию</t>
  </si>
  <si>
    <t>Козак Алёна - участие</t>
  </si>
  <si>
    <t>Всероссийский творческий конкурс "Как прекрасен этот мир"</t>
  </si>
  <si>
    <t>"Мир батика"</t>
  </si>
  <si>
    <t>Мирошниченко Анна - диплом участника</t>
  </si>
  <si>
    <t>Карболина Кристина Валерьевна</t>
  </si>
  <si>
    <t>Бикбов Айдар, Гриднев Максим - дипломы регионального победителя; Волынщикова Кристина,Мамбетова Карина - дипломы муниципального поедителя</t>
  </si>
  <si>
    <t xml:space="preserve">Всероссийский конкурс молодежных проектов стартегии социально-экономического развития "Россия - 2035" </t>
  </si>
  <si>
    <t>Всероссийский конкурс "Юный доброволец"</t>
  </si>
  <si>
    <t>Центр развития молодёжи г.Екатеренбург, «Формирование универсальных действий. Современные образовательные  технологии», 2016 г.</t>
  </si>
  <si>
    <t>Администрация МО Красногвардейский район (постановление № 212-п)</t>
  </si>
  <si>
    <t>15 декабря 2017</t>
  </si>
  <si>
    <t>414</t>
  </si>
  <si>
    <t>Чемпионат Приволжского федерального округа по велотуризму. Дистанции - на средствах передвижения (вело)</t>
  </si>
  <si>
    <t>Первенство России по велотуризму. Дистанция - на средствах передвижения (вело)</t>
  </si>
  <si>
    <t>Комарова Татьяна, Аргинбаева Алина, Викторова Надежда - дипломы победителей</t>
  </si>
  <si>
    <t xml:space="preserve"> 3 чел. 11-15 лет (осн)</t>
  </si>
  <si>
    <t>10 чел 14-16 лет (осн)</t>
  </si>
  <si>
    <t>5 чел. 11-15 лет (осн)</t>
  </si>
  <si>
    <t>11 лет, (осн)</t>
  </si>
  <si>
    <t xml:space="preserve">5 чел. 4-5 лет (дошк),  17 чел. 7-10 лет (нач), 4чел. 11-15 лет (осн) </t>
  </si>
  <si>
    <t>13 лет (осн)</t>
  </si>
  <si>
    <t>17 чел. 11-15лет. (осн)</t>
  </si>
  <si>
    <t>3 чел.7-10 ле   (нач),  3 чел. 11-15 лет  (осн)</t>
  </si>
  <si>
    <t>01-30.11.17</t>
  </si>
  <si>
    <t>22 - 27.03.17 г.</t>
  </si>
  <si>
    <t>10-12.01.17</t>
  </si>
  <si>
    <t>3-6.12.17</t>
  </si>
  <si>
    <t>29.04-19.05.17</t>
  </si>
  <si>
    <t>06-27.11.17</t>
  </si>
  <si>
    <t>16-19.05.17</t>
  </si>
  <si>
    <t>21-23.07.17</t>
  </si>
  <si>
    <t>28.06-1.07.17</t>
  </si>
  <si>
    <t xml:space="preserve">30.03. - 01.04.17 </t>
  </si>
  <si>
    <t>11 чел.11-15 лет (осн)</t>
  </si>
  <si>
    <t>20 чел. 11-15 лет (осн)</t>
  </si>
  <si>
    <t>3 чел. 12-13 лет (осн)</t>
  </si>
  <si>
    <t>2 чел.7-10 лет (нач),2 чел. 11-15 лет (осн)</t>
  </si>
  <si>
    <t>2 чел.7-10 лет(нач)</t>
  </si>
  <si>
    <t>2 чел.7-10 лет(нач), 3 чел. 11-15 лет(осн)</t>
  </si>
  <si>
    <t>2 чел. 7-10 лет (нач)</t>
  </si>
  <si>
    <t>15 чел.7-10 лет(нач); 1 чел. 14 лет (осн)</t>
  </si>
  <si>
    <t>1 чел. 13 лет (осн)</t>
  </si>
  <si>
    <t>1 чел.8 лет (нач)</t>
  </si>
  <si>
    <t>1 чел. 16лет (ср), 4 чел.7-10 лет (нач),3 чел.11-15 лет (осн)</t>
  </si>
  <si>
    <t>1 чел.16 лет (ср), 9 чел. 11-15 лет (осн)</t>
  </si>
  <si>
    <t>1 чел.15 лет (1 чел.)</t>
  </si>
  <si>
    <t>2 чел. 11-15 лет (осн)</t>
  </si>
  <si>
    <t>1 чел. 17 лет (ср)</t>
  </si>
  <si>
    <t>3 чел. 11-15 лет (осн)</t>
  </si>
  <si>
    <t>4 чел.11-15 лет (осн)</t>
  </si>
  <si>
    <t>4 чел. 11-15 лет (осн)</t>
  </si>
  <si>
    <t>1 чел 16 лет(ср)</t>
  </si>
  <si>
    <t>1 чел. 18 лет(ср)</t>
  </si>
  <si>
    <t>1 чел. 16 лет (ср)</t>
  </si>
  <si>
    <t>1 чел. 16лет (ср)</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</si>
</sst>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
    <numFmt numFmtId="177" formatCode="[$€-2]\ ###,000_);[Red]\([$€-2]\ ###,000\)"/>
    <numFmt numFmtId="178" formatCode="[$-FC19]d\ mmmm\ yyyy\ &quot;г.&quot;"/>
    <numFmt numFmtId="179" formatCode="[$-F800]dddd\,\ mmmm\ dd\,\ yyyy"/>
    <numFmt numFmtId="180" formatCode="dd/mm/yy;@"/>
    <numFmt numFmtId="181" formatCode="dd/mm/yy"/>
  </numFmts>
  <fonts count="86">
    <font>
      <sz val="10"/>
      <name val="Arial Cyr"/>
      <family val="0"/>
    </font>
    <font>
      <sz val="12"/>
      <name val="Times New Roman"/>
      <family val="1"/>
    </font>
    <font>
      <u val="single"/>
      <sz val="10"/>
      <color indexed="12"/>
      <name val="Arial Cyr"/>
      <family val="0"/>
    </font>
    <font>
      <u val="single"/>
      <sz val="10"/>
      <color indexed="36"/>
      <name val="Arial Cyr"/>
      <family val="0"/>
    </font>
    <font>
      <sz val="10"/>
      <name val="Times New Roman Cyr"/>
      <family val="1"/>
    </font>
    <font>
      <b/>
      <sz val="10"/>
      <name val="Times New Roman Cyr"/>
      <family val="1"/>
    </font>
    <font>
      <sz val="12"/>
      <name val="Times New Roman Cyr"/>
      <family val="1"/>
    </font>
    <font>
      <b/>
      <sz val="12"/>
      <name val="Times New Roman Cyr"/>
      <family val="1"/>
    </font>
    <font>
      <sz val="8"/>
      <name val="Times New Roman Cyr"/>
      <family val="1"/>
    </font>
    <font>
      <b/>
      <sz val="8"/>
      <name val="Times New Roman Cyr"/>
      <family val="1"/>
    </font>
    <font>
      <sz val="10"/>
      <name val="Times New Roman"/>
      <family val="1"/>
    </font>
    <font>
      <b/>
      <sz val="12"/>
      <name val="Times New Roman"/>
      <family val="1"/>
    </font>
    <font>
      <b/>
      <sz val="10"/>
      <name val="Times New Roman"/>
      <family val="1"/>
    </font>
    <font>
      <b/>
      <i/>
      <sz val="10"/>
      <name val="Times New Roman"/>
      <family val="1"/>
    </font>
    <font>
      <i/>
      <sz val="10"/>
      <name val="Times New Roman"/>
      <family val="1"/>
    </font>
    <font>
      <i/>
      <sz val="12"/>
      <name val="Times New Roman"/>
      <family val="1"/>
    </font>
    <font>
      <b/>
      <i/>
      <sz val="12"/>
      <name val="Times New Roman"/>
      <family val="1"/>
    </font>
    <font>
      <b/>
      <sz val="8"/>
      <name val="Times New Roman"/>
      <family val="1"/>
    </font>
    <font>
      <sz val="8"/>
      <name val="Times New Roman"/>
      <family val="1"/>
    </font>
    <font>
      <b/>
      <sz val="14"/>
      <name val="Times New Roman"/>
      <family val="1"/>
    </font>
    <font>
      <i/>
      <sz val="10"/>
      <name val="Times New Roman Cyr"/>
      <family val="1"/>
    </font>
    <font>
      <sz val="8"/>
      <name val="Arial Cyr"/>
      <family val="0"/>
    </font>
    <font>
      <b/>
      <i/>
      <sz val="8"/>
      <name val="Times New Roman"/>
      <family val="1"/>
    </font>
    <font>
      <sz val="9"/>
      <name val="Times New Roman"/>
      <family val="1"/>
    </font>
    <font>
      <b/>
      <sz val="9"/>
      <name val="Times New Roman"/>
      <family val="1"/>
    </font>
    <font>
      <sz val="8"/>
      <name val="Arial"/>
      <family val="2"/>
    </font>
    <font>
      <b/>
      <sz val="11"/>
      <name val="Times New Roman"/>
      <family val="1"/>
    </font>
    <font>
      <sz val="10"/>
      <color indexed="10"/>
      <name val="Times New Roman Cyr"/>
      <family val="1"/>
    </font>
    <font>
      <b/>
      <sz val="12"/>
      <color indexed="10"/>
      <name val="Times New Roman"/>
      <family val="1"/>
    </font>
    <font>
      <b/>
      <sz val="6"/>
      <name val="Times New Roman"/>
      <family val="1"/>
    </font>
    <font>
      <sz val="10"/>
      <color indexed="10"/>
      <name val="Times New Roman"/>
      <family val="1"/>
    </font>
    <font>
      <b/>
      <sz val="10"/>
      <color indexed="10"/>
      <name val="Times New Roman"/>
      <family val="1"/>
    </font>
    <font>
      <sz val="6"/>
      <name val="Times New Roman"/>
      <family val="1"/>
    </font>
    <font>
      <sz val="9"/>
      <color indexed="10"/>
      <name val="Times New Roman"/>
      <family val="1"/>
    </font>
    <font>
      <sz val="9"/>
      <name val="Times New Roman Cyr"/>
      <family val="1"/>
    </font>
    <font>
      <sz val="14"/>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Cyr"/>
      <family val="0"/>
    </font>
    <font>
      <b/>
      <sz val="9"/>
      <color indexed="10"/>
      <name val="Times New Roman"/>
      <family val="1"/>
    </font>
    <font>
      <sz val="10"/>
      <color indexed="62"/>
      <name val="Arial Cyr"/>
      <family val="0"/>
    </font>
    <font>
      <sz val="10"/>
      <color indexed="8"/>
      <name val="Times New Roman"/>
      <family val="1"/>
    </font>
    <font>
      <b/>
      <i/>
      <sz val="10"/>
      <color indexed="8"/>
      <name val="Times New Roman"/>
      <family val="0"/>
    </font>
    <font>
      <b/>
      <sz val="10"/>
      <color indexed="8"/>
      <name val="Times New Roman"/>
      <family val="0"/>
    </font>
    <font>
      <i/>
      <sz val="10"/>
      <color indexed="8"/>
      <name val="Times New Roman"/>
      <family val="0"/>
    </font>
    <font>
      <i/>
      <sz val="10"/>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Cyr"/>
      <family val="1"/>
    </font>
    <font>
      <b/>
      <sz val="12"/>
      <color rgb="FFFF0000"/>
      <name val="Times New Roman Cyr"/>
      <family val="0"/>
    </font>
    <font>
      <b/>
      <sz val="9"/>
      <color rgb="FFFF0000"/>
      <name val="Times New Roman"/>
      <family val="1"/>
    </font>
    <font>
      <sz val="10"/>
      <color theme="4"/>
      <name val="Arial Cyr"/>
      <family val="0"/>
    </font>
    <font>
      <sz val="10"/>
      <color theme="1"/>
      <name val="Times New Roman"/>
      <family val="1"/>
    </font>
    <font>
      <sz val="10"/>
      <color rgb="FFFF0000"/>
      <name val="Times New Roman"/>
      <family val="1"/>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0" fillId="0" borderId="0" applyFill="0">
      <alignment/>
      <protection/>
    </xf>
    <xf numFmtId="0" fontId="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2" borderId="0" applyNumberFormat="0" applyBorder="0" applyAlignment="0" applyProtection="0"/>
  </cellStyleXfs>
  <cellXfs count="440">
    <xf numFmtId="0" fontId="0" fillId="0" borderId="0" xfId="0" applyAlignment="1">
      <alignment/>
    </xf>
    <xf numFmtId="0" fontId="1" fillId="0" borderId="0" xfId="0" applyFont="1" applyBorder="1" applyAlignment="1">
      <alignment horizontal="center" vertical="top" wrapText="1"/>
    </xf>
    <xf numFmtId="0" fontId="0" fillId="0" borderId="0" xfId="0" applyBorder="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xf>
    <xf numFmtId="49" fontId="5" fillId="0" borderId="0" xfId="0" applyNumberFormat="1" applyFont="1" applyAlignment="1">
      <alignment horizontal="left"/>
    </xf>
    <xf numFmtId="0" fontId="6" fillId="0" borderId="0" xfId="0" applyFont="1" applyBorder="1" applyAlignment="1">
      <alignment horizontal="center" vertical="top" wrapText="1"/>
    </xf>
    <xf numFmtId="0" fontId="4" fillId="0" borderId="0" xfId="0" applyFont="1" applyBorder="1" applyAlignment="1">
      <alignment/>
    </xf>
    <xf numFmtId="0" fontId="8" fillId="0" borderId="0" xfId="53" applyFont="1" applyAlignment="1">
      <alignment horizontal="center"/>
      <protection/>
    </xf>
    <xf numFmtId="0" fontId="8" fillId="0" borderId="0" xfId="53" applyFont="1">
      <alignment/>
      <protection/>
    </xf>
    <xf numFmtId="0" fontId="9" fillId="0" borderId="0" xfId="53" applyFont="1">
      <alignment/>
      <protection/>
    </xf>
    <xf numFmtId="49" fontId="10" fillId="0" borderId="0" xfId="0" applyNumberFormat="1" applyFont="1" applyAlignment="1">
      <alignment/>
    </xf>
    <xf numFmtId="0" fontId="12" fillId="0" borderId="10" xfId="0" applyFont="1" applyBorder="1" applyAlignment="1">
      <alignment horizontal="left"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49" fontId="12" fillId="0" borderId="10" xfId="0" applyNumberFormat="1" applyFont="1" applyBorder="1" applyAlignment="1">
      <alignment horizontal="left" vertical="top" wrapText="1"/>
    </xf>
    <xf numFmtId="0" fontId="1" fillId="0" borderId="13" xfId="0" applyFont="1" applyBorder="1" applyAlignment="1">
      <alignment vertical="top" wrapText="1"/>
    </xf>
    <xf numFmtId="0" fontId="14" fillId="0" borderId="10" xfId="0" applyFont="1" applyBorder="1" applyAlignment="1">
      <alignment vertical="top" wrapText="1"/>
    </xf>
    <xf numFmtId="0" fontId="1" fillId="0" borderId="12" xfId="0" applyFont="1" applyBorder="1" applyAlignment="1">
      <alignment vertical="top" wrapText="1"/>
    </xf>
    <xf numFmtId="0" fontId="1" fillId="0" borderId="12" xfId="0" applyFont="1" applyBorder="1" applyAlignment="1">
      <alignment horizontal="center" vertical="top" wrapText="1"/>
    </xf>
    <xf numFmtId="0" fontId="10" fillId="0" borderId="0" xfId="0" applyFont="1" applyAlignment="1">
      <alignment/>
    </xf>
    <xf numFmtId="0" fontId="10" fillId="0" borderId="0" xfId="0" applyFont="1" applyAlignment="1">
      <alignment horizontal="left" vertical="top" wrapText="1"/>
    </xf>
    <xf numFmtId="49" fontId="10" fillId="0" borderId="0" xfId="0" applyNumberFormat="1" applyFont="1" applyAlignment="1">
      <alignment horizontal="left"/>
    </xf>
    <xf numFmtId="0" fontId="12" fillId="0" borderId="0" xfId="0" applyFont="1" applyAlignment="1">
      <alignment/>
    </xf>
    <xf numFmtId="0" fontId="1" fillId="0" borderId="12" xfId="0" applyFont="1" applyBorder="1" applyAlignment="1">
      <alignment horizontal="center" vertical="center" wrapText="1"/>
    </xf>
    <xf numFmtId="0" fontId="20" fillId="0" borderId="0" xfId="0" applyFont="1" applyAlignment="1">
      <alignment/>
    </xf>
    <xf numFmtId="0" fontId="10" fillId="0" borderId="12" xfId="0" applyFont="1" applyBorder="1" applyAlignment="1">
      <alignment horizontal="left" vertical="top" wrapText="1"/>
    </xf>
    <xf numFmtId="49" fontId="10" fillId="0" borderId="12" xfId="0" applyNumberFormat="1" applyFont="1" applyBorder="1" applyAlignment="1">
      <alignment horizontal="left" vertical="top" wrapText="1"/>
    </xf>
    <xf numFmtId="0" fontId="11" fillId="0" borderId="12" xfId="0" applyFont="1" applyBorder="1" applyAlignment="1">
      <alignment horizontal="center" vertical="top"/>
    </xf>
    <xf numFmtId="0" fontId="12" fillId="0" borderId="12" xfId="0" applyFont="1" applyBorder="1" applyAlignment="1">
      <alignment horizontal="center" vertical="center" wrapText="1"/>
    </xf>
    <xf numFmtId="0" fontId="4" fillId="0" borderId="12" xfId="0" applyFont="1" applyBorder="1" applyAlignment="1">
      <alignment/>
    </xf>
    <xf numFmtId="0" fontId="10" fillId="0" borderId="12" xfId="0" applyFont="1" applyBorder="1" applyAlignment="1">
      <alignment horizontal="center" vertical="top" wrapText="1"/>
    </xf>
    <xf numFmtId="0" fontId="10" fillId="0" borderId="0" xfId="0" applyFont="1" applyAlignment="1">
      <alignment vertical="center"/>
    </xf>
    <xf numFmtId="0" fontId="0" fillId="0" borderId="0" xfId="0" applyAlignment="1">
      <alignment vertical="center"/>
    </xf>
    <xf numFmtId="0" fontId="11" fillId="0" borderId="0" xfId="0" applyFont="1" applyAlignment="1">
      <alignment horizontal="center"/>
    </xf>
    <xf numFmtId="0" fontId="1" fillId="0" borderId="14" xfId="0" applyFont="1" applyBorder="1" applyAlignment="1">
      <alignment vertical="top" wrapText="1"/>
    </xf>
    <xf numFmtId="0" fontId="18" fillId="0" borderId="0" xfId="53" applyFont="1" applyAlignment="1">
      <alignment horizontal="center" vertical="center"/>
      <protection/>
    </xf>
    <xf numFmtId="0" fontId="18" fillId="0" borderId="0" xfId="53" applyFont="1" applyAlignment="1">
      <alignment vertical="center"/>
      <protection/>
    </xf>
    <xf numFmtId="0" fontId="18" fillId="0" borderId="0" xfId="53" applyFont="1" applyBorder="1" applyAlignment="1">
      <alignment horizontal="center" vertical="center"/>
      <protection/>
    </xf>
    <xf numFmtId="0" fontId="12" fillId="0" borderId="12" xfId="53" applyFont="1" applyFill="1" applyBorder="1" applyAlignment="1">
      <alignment horizontal="justify" vertical="center" wrapText="1"/>
      <protection/>
    </xf>
    <xf numFmtId="16" fontId="12" fillId="0" borderId="12" xfId="53" applyNumberFormat="1" applyFont="1" applyFill="1" applyBorder="1" applyAlignment="1">
      <alignment horizontal="justify" vertical="center" wrapText="1"/>
      <protection/>
    </xf>
    <xf numFmtId="0" fontId="10" fillId="0" borderId="12" xfId="53" applyFont="1" applyFill="1" applyBorder="1" applyAlignment="1">
      <alignment horizontal="justify" vertical="center" wrapText="1"/>
      <protection/>
    </xf>
    <xf numFmtId="0" fontId="10" fillId="0" borderId="12" xfId="53" applyFont="1" applyFill="1" applyBorder="1" applyAlignment="1">
      <alignment horizontal="center" vertical="center"/>
      <protection/>
    </xf>
    <xf numFmtId="0" fontId="12" fillId="0" borderId="14" xfId="53" applyFont="1" applyFill="1" applyBorder="1" applyAlignment="1">
      <alignment horizontal="justify" vertical="center" wrapText="1"/>
      <protection/>
    </xf>
    <xf numFmtId="0" fontId="10" fillId="0" borderId="14" xfId="53" applyFont="1" applyFill="1" applyBorder="1" applyAlignment="1">
      <alignment horizontal="justify" vertical="center" wrapText="1"/>
      <protection/>
    </xf>
    <xf numFmtId="0" fontId="6" fillId="0" borderId="12" xfId="0" applyFont="1" applyBorder="1" applyAlignment="1">
      <alignment vertical="top" wrapText="1"/>
    </xf>
    <xf numFmtId="0" fontId="6" fillId="0" borderId="12" xfId="0" applyFont="1" applyBorder="1" applyAlignment="1">
      <alignment/>
    </xf>
    <xf numFmtId="0" fontId="4" fillId="0" borderId="0" xfId="0" applyFont="1" applyAlignment="1">
      <alignment vertical="top" wrapText="1"/>
    </xf>
    <xf numFmtId="0" fontId="1" fillId="0" borderId="12" xfId="0" applyFont="1" applyBorder="1" applyAlignment="1">
      <alignment horizontal="left" vertical="center" wrapText="1"/>
    </xf>
    <xf numFmtId="0" fontId="6" fillId="0" borderId="12" xfId="0" applyFont="1" applyBorder="1" applyAlignment="1">
      <alignment vertical="center" wrapText="1"/>
    </xf>
    <xf numFmtId="0" fontId="6"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10" fillId="0" borderId="0" xfId="0" applyFont="1" applyBorder="1" applyAlignment="1">
      <alignment/>
    </xf>
    <xf numFmtId="0" fontId="1" fillId="0" borderId="0" xfId="0" applyFont="1" applyBorder="1" applyAlignment="1">
      <alignment horizontal="center" vertical="top" wrapText="1"/>
    </xf>
    <xf numFmtId="0" fontId="11" fillId="33" borderId="12" xfId="0" applyFont="1" applyFill="1" applyBorder="1" applyAlignment="1">
      <alignment horizontal="center" vertical="center" wrapText="1"/>
    </xf>
    <xf numFmtId="0" fontId="0" fillId="0" borderId="12" xfId="0" applyBorder="1" applyAlignment="1">
      <alignment/>
    </xf>
    <xf numFmtId="0" fontId="11" fillId="0" borderId="0" xfId="0" applyFont="1" applyBorder="1" applyAlignment="1">
      <alignment horizontal="center"/>
    </xf>
    <xf numFmtId="0" fontId="17" fillId="33" borderId="12" xfId="53" applyFont="1" applyFill="1" applyBorder="1" applyAlignment="1">
      <alignment horizontal="center" vertical="center" wrapText="1"/>
      <protection/>
    </xf>
    <xf numFmtId="0" fontId="12" fillId="34" borderId="12" xfId="53" applyFont="1" applyFill="1" applyBorder="1" applyAlignment="1">
      <alignment horizontal="justify" vertical="center" wrapText="1"/>
      <protection/>
    </xf>
    <xf numFmtId="0" fontId="10" fillId="34" borderId="12" xfId="53" applyFont="1" applyFill="1" applyBorder="1" applyAlignment="1">
      <alignment horizontal="center" vertical="center" wrapText="1"/>
      <protection/>
    </xf>
    <xf numFmtId="0" fontId="12" fillId="34" borderId="0" xfId="53" applyFont="1" applyFill="1" applyAlignment="1">
      <alignment horizontal="center" vertical="center"/>
      <protection/>
    </xf>
    <xf numFmtId="172" fontId="12" fillId="34" borderId="12" xfId="53" applyNumberFormat="1" applyFont="1" applyFill="1" applyBorder="1" applyAlignment="1">
      <alignment horizontal="center" vertical="center"/>
      <protection/>
    </xf>
    <xf numFmtId="0" fontId="10" fillId="34" borderId="12" xfId="53" applyFont="1" applyFill="1" applyBorder="1" applyAlignment="1">
      <alignment horizontal="center" vertical="center"/>
      <protection/>
    </xf>
    <xf numFmtId="0" fontId="12" fillId="34" borderId="12" xfId="53" applyFont="1" applyFill="1" applyBorder="1" applyAlignment="1">
      <alignment horizontal="center" vertical="center"/>
      <protection/>
    </xf>
    <xf numFmtId="0" fontId="12" fillId="34" borderId="12" xfId="53" applyFont="1" applyFill="1" applyBorder="1" applyAlignment="1">
      <alignment horizontal="left" vertical="center" wrapText="1"/>
      <protection/>
    </xf>
    <xf numFmtId="0" fontId="12" fillId="34" borderId="14" xfId="53" applyFont="1" applyFill="1" applyBorder="1" applyAlignment="1">
      <alignment horizontal="justify" vertical="center" wrapText="1"/>
      <protection/>
    </xf>
    <xf numFmtId="0" fontId="12" fillId="33" borderId="15" xfId="0" applyFont="1" applyFill="1" applyBorder="1" applyAlignment="1">
      <alignment horizontal="center" vertical="center" wrapText="1"/>
    </xf>
    <xf numFmtId="49" fontId="12" fillId="34" borderId="10" xfId="0" applyNumberFormat="1" applyFont="1" applyFill="1" applyBorder="1" applyAlignment="1">
      <alignment horizontal="left" vertical="top" wrapText="1"/>
    </xf>
    <xf numFmtId="0" fontId="13" fillId="34" borderId="13" xfId="0" applyFont="1" applyFill="1" applyBorder="1" applyAlignment="1">
      <alignment vertical="top" wrapText="1"/>
    </xf>
    <xf numFmtId="0" fontId="14" fillId="34" borderId="12" xfId="0" applyFont="1" applyFill="1" applyBorder="1" applyAlignment="1">
      <alignment vertical="top" wrapText="1"/>
    </xf>
    <xf numFmtId="0" fontId="14" fillId="34" borderId="10" xfId="0" applyFont="1" applyFill="1" applyBorder="1" applyAlignment="1">
      <alignment vertical="top" wrapText="1"/>
    </xf>
    <xf numFmtId="0" fontId="13" fillId="34" borderId="12" xfId="0" applyFont="1" applyFill="1" applyBorder="1" applyAlignment="1">
      <alignment vertical="top" wrapText="1"/>
    </xf>
    <xf numFmtId="0" fontId="12" fillId="33" borderId="12"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4" fillId="0" borderId="10" xfId="0" applyFont="1" applyFill="1" applyBorder="1" applyAlignment="1">
      <alignment vertical="top" wrapText="1"/>
    </xf>
    <xf numFmtId="0" fontId="4" fillId="0" borderId="0" xfId="0" applyFont="1" applyAlignment="1">
      <alignment horizontal="center"/>
    </xf>
    <xf numFmtId="0" fontId="11" fillId="0" borderId="13" xfId="0" applyFont="1" applyBorder="1" applyAlignment="1">
      <alignment horizontal="center"/>
    </xf>
    <xf numFmtId="0" fontId="23" fillId="0" borderId="12" xfId="0" applyFont="1" applyBorder="1" applyAlignment="1">
      <alignment vertical="top" wrapText="1"/>
    </xf>
    <xf numFmtId="0" fontId="18" fillId="0" borderId="12" xfId="0" applyFont="1" applyBorder="1" applyAlignment="1">
      <alignment horizontal="center" vertical="center" wrapText="1"/>
    </xf>
    <xf numFmtId="0" fontId="10" fillId="0" borderId="0" xfId="0" applyFont="1" applyBorder="1" applyAlignment="1">
      <alignment/>
    </xf>
    <xf numFmtId="0" fontId="1" fillId="0" borderId="12"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23" fillId="0" borderId="10" xfId="0" applyFont="1" applyBorder="1" applyAlignment="1">
      <alignment vertical="top" wrapText="1"/>
    </xf>
    <xf numFmtId="0" fontId="11" fillId="0" borderId="12" xfId="0" applyFont="1" applyBorder="1" applyAlignment="1">
      <alignment horizontal="center"/>
    </xf>
    <xf numFmtId="0" fontId="23" fillId="0" borderId="12" xfId="0" applyFont="1" applyBorder="1" applyAlignment="1">
      <alignment horizontal="left" vertical="top" wrapText="1" indent="1"/>
    </xf>
    <xf numFmtId="0" fontId="1" fillId="0" borderId="0" xfId="0" applyFont="1" applyAlignment="1">
      <alignment vertical="center" wrapText="1"/>
    </xf>
    <xf numFmtId="0" fontId="12" fillId="34" borderId="12" xfId="0" applyFont="1" applyFill="1" applyBorder="1" applyAlignment="1">
      <alignment vertical="center" wrapText="1"/>
    </xf>
    <xf numFmtId="0" fontId="1" fillId="0" borderId="12" xfId="0" applyFont="1" applyBorder="1" applyAlignment="1">
      <alignment vertical="center" wrapText="1"/>
    </xf>
    <xf numFmtId="0" fontId="11" fillId="0" borderId="0" xfId="0" applyFont="1" applyAlignment="1">
      <alignment horizontal="center" vertical="center"/>
    </xf>
    <xf numFmtId="0" fontId="11" fillId="35" borderId="12" xfId="0" applyFont="1" applyFill="1" applyBorder="1" applyAlignment="1">
      <alignment horizontal="center"/>
    </xf>
    <xf numFmtId="0" fontId="26"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8" fillId="0" borderId="12" xfId="0" applyFont="1" applyBorder="1" applyAlignment="1">
      <alignment horizontal="center" vertical="center" textRotation="90" wrapText="1"/>
    </xf>
    <xf numFmtId="0" fontId="4" fillId="0" borderId="0" xfId="0" applyFont="1" applyAlignment="1">
      <alignment vertical="center" textRotation="90" wrapText="1"/>
    </xf>
    <xf numFmtId="0" fontId="1" fillId="0" borderId="0" xfId="0" applyFont="1" applyAlignment="1">
      <alignment vertical="center"/>
    </xf>
    <xf numFmtId="0" fontId="11" fillId="0" borderId="12" xfId="0" applyFont="1" applyBorder="1" applyAlignment="1">
      <alignment horizontal="center" vertical="center"/>
    </xf>
    <xf numFmtId="0" fontId="10" fillId="0" borderId="0" xfId="0" applyFont="1" applyBorder="1" applyAlignment="1">
      <alignment horizontal="center" vertical="top" wrapText="1"/>
    </xf>
    <xf numFmtId="49" fontId="10" fillId="0" borderId="12" xfId="0" applyNumberFormat="1"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12" xfId="0" applyFont="1" applyBorder="1" applyAlignment="1">
      <alignment vertical="center" wrapText="1"/>
    </xf>
    <xf numFmtId="0" fontId="8" fillId="0" borderId="12" xfId="0" applyFont="1" applyBorder="1" applyAlignment="1">
      <alignment horizontal="center" vertical="center" textRotation="90" wrapText="1"/>
    </xf>
    <xf numFmtId="0" fontId="10" fillId="0" borderId="12" xfId="0" applyFont="1" applyBorder="1" applyAlignment="1">
      <alignment vertical="top" wrapText="1"/>
    </xf>
    <xf numFmtId="0" fontId="13" fillId="0" borderId="0" xfId="0" applyFont="1" applyAlignment="1">
      <alignment/>
    </xf>
    <xf numFmtId="0" fontId="27" fillId="0" borderId="0" xfId="0" applyFont="1" applyFill="1" applyAlignment="1">
      <alignment/>
    </xf>
    <xf numFmtId="0" fontId="12" fillId="0" borderId="0" xfId="0" applyFont="1" applyBorder="1" applyAlignment="1">
      <alignment horizontal="center" vertical="center" wrapText="1"/>
    </xf>
    <xf numFmtId="0" fontId="10" fillId="0" borderId="0" xfId="0" applyFont="1" applyBorder="1" applyAlignment="1">
      <alignment vertical="top" wrapText="1"/>
    </xf>
    <xf numFmtId="0" fontId="11" fillId="0" borderId="0" xfId="0" applyFont="1" applyAlignment="1">
      <alignment horizontal="left" vertical="center" wrapText="1"/>
    </xf>
    <xf numFmtId="0" fontId="10" fillId="0" borderId="18" xfId="0" applyFont="1" applyBorder="1" applyAlignment="1">
      <alignment horizontal="center" vertical="top" wrapText="1"/>
    </xf>
    <xf numFmtId="0" fontId="10" fillId="34" borderId="18" xfId="0" applyFont="1" applyFill="1" applyBorder="1" applyAlignment="1">
      <alignment horizontal="center" vertical="top" wrapText="1"/>
    </xf>
    <xf numFmtId="0" fontId="10" fillId="34" borderId="12" xfId="0" applyFont="1" applyFill="1" applyBorder="1" applyAlignment="1">
      <alignment horizontal="center" vertical="top" wrapText="1"/>
    </xf>
    <xf numFmtId="49" fontId="10" fillId="0" borderId="0" xfId="0" applyNumberFormat="1" applyFont="1" applyBorder="1" applyAlignment="1">
      <alignment horizontal="center" vertical="center" wrapText="1"/>
    </xf>
    <xf numFmtId="0" fontId="10" fillId="0" borderId="0" xfId="0" applyFont="1" applyFill="1" applyBorder="1" applyAlignment="1">
      <alignment horizontal="left" vertical="center" wrapText="1"/>
    </xf>
    <xf numFmtId="49" fontId="10" fillId="0" borderId="12" xfId="0" applyNumberFormat="1" applyFont="1" applyBorder="1" applyAlignment="1">
      <alignment horizontal="left" vertical="center" wrapText="1"/>
    </xf>
    <xf numFmtId="0" fontId="11" fillId="0" borderId="0" xfId="0" applyFont="1" applyAlignment="1">
      <alignment vertical="center" wrapText="1"/>
    </xf>
    <xf numFmtId="0" fontId="11" fillId="0" borderId="0" xfId="0" applyFont="1" applyAlignment="1">
      <alignment vertical="center"/>
    </xf>
    <xf numFmtId="0" fontId="12" fillId="0" borderId="12" xfId="0" applyFont="1" applyBorder="1" applyAlignment="1">
      <alignment horizontal="left" vertical="center" wrapText="1"/>
    </xf>
    <xf numFmtId="9" fontId="12" fillId="0" borderId="12" xfId="0" applyNumberFormat="1" applyFont="1" applyFill="1" applyBorder="1" applyAlignment="1">
      <alignment horizontal="center"/>
    </xf>
    <xf numFmtId="176" fontId="12" fillId="0" borderId="12" xfId="0" applyNumberFormat="1" applyFont="1" applyFill="1" applyBorder="1" applyAlignment="1">
      <alignment horizontal="center"/>
    </xf>
    <xf numFmtId="0" fontId="12" fillId="0" borderId="12" xfId="0" applyFont="1" applyBorder="1" applyAlignment="1">
      <alignment vertical="center" wrapText="1"/>
    </xf>
    <xf numFmtId="49" fontId="12" fillId="0" borderId="10" xfId="0" applyNumberFormat="1" applyFont="1" applyBorder="1" applyAlignment="1">
      <alignment horizontal="left" vertical="center" wrapText="1"/>
    </xf>
    <xf numFmtId="0" fontId="12" fillId="0" borderId="11" xfId="0" applyFont="1" applyBorder="1" applyAlignment="1">
      <alignment horizontal="left" vertical="center" wrapText="1"/>
    </xf>
    <xf numFmtId="49" fontId="5" fillId="0" borderId="12" xfId="0" applyNumberFormat="1" applyFont="1" applyBorder="1" applyAlignment="1">
      <alignment horizontal="left" vertical="center"/>
    </xf>
    <xf numFmtId="49" fontId="5" fillId="34" borderId="12" xfId="0" applyNumberFormat="1" applyFont="1" applyFill="1" applyBorder="1" applyAlignment="1">
      <alignment horizontal="left" vertical="center"/>
    </xf>
    <xf numFmtId="0" fontId="12" fillId="34" borderId="11" xfId="0" applyFont="1" applyFill="1" applyBorder="1" applyAlignment="1">
      <alignment horizontal="left" vertical="center" wrapText="1"/>
    </xf>
    <xf numFmtId="1" fontId="12" fillId="34" borderId="18" xfId="0" applyNumberFormat="1" applyFont="1" applyFill="1" applyBorder="1" applyAlignment="1">
      <alignment horizontal="center" vertical="center" wrapText="1"/>
    </xf>
    <xf numFmtId="9" fontId="12" fillId="34" borderId="18" xfId="0" applyNumberFormat="1" applyFont="1" applyFill="1" applyBorder="1" applyAlignment="1">
      <alignment horizontal="center" vertical="center" wrapText="1"/>
    </xf>
    <xf numFmtId="0" fontId="12" fillId="34" borderId="18" xfId="0" applyFont="1" applyFill="1" applyBorder="1" applyAlignment="1">
      <alignment horizontal="center" vertical="center" wrapText="1"/>
    </xf>
    <xf numFmtId="1" fontId="12" fillId="0" borderId="18" xfId="0" applyNumberFormat="1" applyFont="1" applyFill="1" applyBorder="1" applyAlignment="1">
      <alignment horizontal="center" vertical="center" wrapText="1"/>
    </xf>
    <xf numFmtId="9" fontId="12" fillId="0" borderId="18"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3" fillId="0" borderId="12" xfId="0" applyFont="1" applyBorder="1" applyAlignment="1">
      <alignment vertical="center" wrapText="1"/>
    </xf>
    <xf numFmtId="49" fontId="12" fillId="34" borderId="10" xfId="0" applyNumberFormat="1" applyFont="1" applyFill="1" applyBorder="1" applyAlignment="1">
      <alignment horizontal="left" vertical="center" wrapText="1"/>
    </xf>
    <xf numFmtId="0" fontId="13" fillId="34" borderId="13" xfId="0" applyFont="1" applyFill="1" applyBorder="1" applyAlignment="1">
      <alignment vertical="center" wrapText="1"/>
    </xf>
    <xf numFmtId="0" fontId="14" fillId="34" borderId="12" xfId="0" applyFont="1" applyFill="1" applyBorder="1" applyAlignment="1">
      <alignment vertical="center" wrapText="1"/>
    </xf>
    <xf numFmtId="9" fontId="10" fillId="34" borderId="18" xfId="0" applyNumberFormat="1" applyFont="1" applyFill="1" applyBorder="1" applyAlignment="1">
      <alignment horizontal="center" vertical="center" wrapText="1"/>
    </xf>
    <xf numFmtId="0" fontId="10" fillId="34" borderId="18" xfId="0" applyFont="1" applyFill="1" applyBorder="1" applyAlignment="1">
      <alignment horizontal="center" vertical="center" wrapText="1"/>
    </xf>
    <xf numFmtId="9" fontId="10" fillId="0" borderId="18" xfId="0" applyNumberFormat="1" applyFont="1" applyBorder="1" applyAlignment="1">
      <alignment horizontal="center" vertical="top" wrapText="1"/>
    </xf>
    <xf numFmtId="9" fontId="10" fillId="34" borderId="18" xfId="0" applyNumberFormat="1" applyFont="1" applyFill="1" applyBorder="1" applyAlignment="1">
      <alignment horizontal="center" vertical="top" wrapText="1"/>
    </xf>
    <xf numFmtId="9" fontId="10" fillId="34" borderId="12" xfId="0" applyNumberFormat="1" applyFont="1" applyFill="1" applyBorder="1" applyAlignment="1">
      <alignment horizontal="center" vertical="top" wrapText="1"/>
    </xf>
    <xf numFmtId="9" fontId="10" fillId="0" borderId="12" xfId="0" applyNumberFormat="1" applyFont="1" applyBorder="1" applyAlignment="1">
      <alignment horizontal="center" vertical="top" wrapText="1"/>
    </xf>
    <xf numFmtId="49" fontId="12" fillId="36" borderId="12" xfId="0" applyNumberFormat="1" applyFont="1" applyFill="1" applyBorder="1" applyAlignment="1">
      <alignment horizontal="left" vertical="center" wrapText="1"/>
    </xf>
    <xf numFmtId="0" fontId="12" fillId="36" borderId="13" xfId="0" applyFont="1" applyFill="1" applyBorder="1" applyAlignment="1">
      <alignment vertical="center" wrapText="1"/>
    </xf>
    <xf numFmtId="0" fontId="14" fillId="36" borderId="10" xfId="0" applyFont="1" applyFill="1" applyBorder="1" applyAlignment="1">
      <alignment vertical="center" wrapText="1"/>
    </xf>
    <xf numFmtId="9" fontId="10" fillId="36" borderId="18" xfId="0" applyNumberFormat="1"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 fillId="36" borderId="13" xfId="0" applyFont="1" applyFill="1" applyBorder="1" applyAlignment="1">
      <alignment vertical="center" wrapText="1"/>
    </xf>
    <xf numFmtId="49" fontId="12" fillId="34" borderId="12" xfId="0" applyNumberFormat="1" applyFont="1" applyFill="1" applyBorder="1" applyAlignment="1">
      <alignment horizontal="left" vertical="center" wrapText="1"/>
    </xf>
    <xf numFmtId="0" fontId="13" fillId="0" borderId="13" xfId="0" applyFont="1" applyBorder="1" applyAlignment="1">
      <alignment vertical="center" wrapText="1"/>
    </xf>
    <xf numFmtId="0" fontId="14" fillId="0" borderId="10" xfId="0" applyFont="1" applyFill="1" applyBorder="1" applyAlignment="1">
      <alignment vertical="center" wrapText="1"/>
    </xf>
    <xf numFmtId="9" fontId="10"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 fillId="0" borderId="13" xfId="0" applyFont="1" applyBorder="1" applyAlignment="1">
      <alignment vertical="center" wrapText="1"/>
    </xf>
    <xf numFmtId="0" fontId="14" fillId="0" borderId="10" xfId="0" applyFont="1" applyBorder="1" applyAlignment="1">
      <alignment vertical="center" wrapText="1"/>
    </xf>
    <xf numFmtId="0" fontId="1" fillId="0" borderId="10" xfId="0" applyFont="1" applyBorder="1" applyAlignment="1">
      <alignment vertical="center" wrapText="1"/>
    </xf>
    <xf numFmtId="0" fontId="12" fillId="0" borderId="13" xfId="0" applyFont="1" applyBorder="1" applyAlignment="1">
      <alignment vertical="center" wrapText="1"/>
    </xf>
    <xf numFmtId="49" fontId="12" fillId="35" borderId="12" xfId="0" applyNumberFormat="1" applyFont="1" applyFill="1" applyBorder="1" applyAlignment="1">
      <alignment horizontal="left" vertical="center" wrapText="1"/>
    </xf>
    <xf numFmtId="0" fontId="12" fillId="35" borderId="12" xfId="0" applyFont="1" applyFill="1" applyBorder="1" applyAlignment="1">
      <alignment horizontal="left" vertical="center" wrapText="1"/>
    </xf>
    <xf numFmtId="0" fontId="12" fillId="35" borderId="12" xfId="0" applyFont="1" applyFill="1" applyBorder="1" applyAlignment="1">
      <alignment horizontal="center" vertical="center" wrapText="1"/>
    </xf>
    <xf numFmtId="49" fontId="4" fillId="35" borderId="12" xfId="0" applyNumberFormat="1" applyFont="1" applyFill="1" applyBorder="1" applyAlignment="1">
      <alignment/>
    </xf>
    <xf numFmtId="49" fontId="12" fillId="0" borderId="12" xfId="0" applyNumberFormat="1" applyFont="1" applyFill="1" applyBorder="1" applyAlignment="1">
      <alignment horizontal="left" vertical="center" wrapText="1"/>
    </xf>
    <xf numFmtId="0" fontId="13" fillId="0" borderId="12" xfId="0" applyFont="1" applyFill="1" applyBorder="1" applyAlignment="1">
      <alignment vertical="center" wrapText="1"/>
    </xf>
    <xf numFmtId="9"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9" fontId="10" fillId="0" borderId="12"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0" fontId="1" fillId="34" borderId="12" xfId="0" applyFont="1" applyFill="1" applyBorder="1" applyAlignment="1">
      <alignment vertical="center" wrapText="1"/>
    </xf>
    <xf numFmtId="0" fontId="10" fillId="34" borderId="12" xfId="0" applyFont="1" applyFill="1" applyBorder="1" applyAlignment="1">
      <alignment horizontal="center" vertical="center" wrapText="1"/>
    </xf>
    <xf numFmtId="0" fontId="29" fillId="0" borderId="12" xfId="0" applyFont="1" applyBorder="1" applyAlignment="1">
      <alignment horizontal="center" vertical="top" wrapText="1"/>
    </xf>
    <xf numFmtId="0" fontId="1" fillId="0" borderId="0" xfId="0" applyFont="1" applyAlignment="1">
      <alignment horizontal="center"/>
    </xf>
    <xf numFmtId="0" fontId="10" fillId="33" borderId="16" xfId="0" applyFont="1" applyFill="1" applyBorder="1" applyAlignment="1">
      <alignment horizontal="center" vertical="center" textRotation="90" wrapText="1"/>
    </xf>
    <xf numFmtId="0" fontId="12" fillId="33" borderId="12" xfId="0" applyFont="1" applyFill="1" applyBorder="1" applyAlignment="1">
      <alignment horizontal="center" textRotation="90" wrapText="1"/>
    </xf>
    <xf numFmtId="49" fontId="4" fillId="0" borderId="0" xfId="0" applyNumberFormat="1" applyFont="1" applyFill="1" applyBorder="1" applyAlignment="1">
      <alignment/>
    </xf>
    <xf numFmtId="9" fontId="12" fillId="34" borderId="12" xfId="0" applyNumberFormat="1" applyFont="1" applyFill="1" applyBorder="1" applyAlignment="1">
      <alignment horizontal="center" vertical="center" wrapText="1"/>
    </xf>
    <xf numFmtId="0" fontId="10" fillId="0" borderId="14" xfId="0" applyFont="1" applyBorder="1" applyAlignment="1">
      <alignment horizontal="center" vertical="top" wrapText="1"/>
    </xf>
    <xf numFmtId="0" fontId="10" fillId="0" borderId="19" xfId="0" applyFont="1" applyBorder="1" applyAlignment="1">
      <alignment horizontal="center" vertical="top" wrapText="1"/>
    </xf>
    <xf numFmtId="0" fontId="10" fillId="0" borderId="15" xfId="0" applyFont="1" applyBorder="1" applyAlignment="1">
      <alignment horizontal="center" vertical="top" wrapText="1"/>
    </xf>
    <xf numFmtId="16" fontId="12" fillId="37" borderId="12" xfId="53" applyNumberFormat="1" applyFont="1" applyFill="1" applyBorder="1" applyAlignment="1">
      <alignment horizontal="justify" vertical="center" wrapText="1"/>
      <protection/>
    </xf>
    <xf numFmtId="0" fontId="10" fillId="37" borderId="12" xfId="53" applyFont="1" applyFill="1" applyBorder="1" applyAlignment="1">
      <alignment horizontal="center" vertical="center"/>
      <protection/>
    </xf>
    <xf numFmtId="16" fontId="12" fillId="0" borderId="12" xfId="53" applyNumberFormat="1" applyFont="1" applyFill="1" applyBorder="1" applyAlignment="1">
      <alignment horizontal="center" vertical="center"/>
      <protection/>
    </xf>
    <xf numFmtId="0" fontId="12" fillId="37" borderId="12" xfId="53" applyFont="1" applyFill="1" applyBorder="1" applyAlignment="1">
      <alignment horizontal="left" vertical="center" wrapText="1"/>
      <protection/>
    </xf>
    <xf numFmtId="0" fontId="11" fillId="0" borderId="0" xfId="0" applyFont="1" applyBorder="1" applyAlignment="1">
      <alignment vertical="top" wrapText="1"/>
    </xf>
    <xf numFmtId="0" fontId="79" fillId="0" borderId="0" xfId="0" applyFont="1" applyAlignment="1">
      <alignment/>
    </xf>
    <xf numFmtId="0" fontId="17" fillId="0" borderId="12" xfId="0" applyFont="1" applyBorder="1" applyAlignment="1">
      <alignment horizontal="center" vertical="center" wrapText="1"/>
    </xf>
    <xf numFmtId="0" fontId="12" fillId="33" borderId="20" xfId="0" applyFont="1" applyFill="1" applyBorder="1" applyAlignment="1">
      <alignment horizontal="center" vertical="center" wrapText="1"/>
    </xf>
    <xf numFmtId="0" fontId="1" fillId="0" borderId="0" xfId="0" applyFont="1" applyAlignment="1">
      <alignment wrapText="1"/>
    </xf>
    <xf numFmtId="0" fontId="80" fillId="0" borderId="0" xfId="0" applyFont="1" applyAlignment="1">
      <alignment/>
    </xf>
    <xf numFmtId="0" fontId="12" fillId="33" borderId="16" xfId="0" applyFont="1" applyFill="1" applyBorder="1" applyAlignment="1">
      <alignment horizontal="center" vertical="center" textRotation="90" wrapText="1"/>
    </xf>
    <xf numFmtId="0" fontId="10" fillId="0" borderId="12" xfId="0" applyFont="1" applyBorder="1" applyAlignment="1">
      <alignment vertical="center"/>
    </xf>
    <xf numFmtId="0" fontId="10" fillId="0" borderId="12" xfId="0" applyNumberFormat="1" applyFont="1" applyBorder="1" applyAlignment="1">
      <alignment horizontal="center" vertical="center" wrapText="1"/>
    </xf>
    <xf numFmtId="0" fontId="1" fillId="0" borderId="0" xfId="0" applyFont="1" applyBorder="1" applyAlignment="1">
      <alignment horizontal="left" vertical="center"/>
    </xf>
    <xf numFmtId="0" fontId="10" fillId="0" borderId="0" xfId="0" applyFont="1" applyBorder="1" applyAlignment="1">
      <alignment vertical="center"/>
    </xf>
    <xf numFmtId="0" fontId="11" fillId="0" borderId="10" xfId="0" applyFont="1" applyBorder="1" applyAlignment="1">
      <alignment horizontal="center" vertical="top" wrapText="1"/>
    </xf>
    <xf numFmtId="0" fontId="1" fillId="15" borderId="10" xfId="0" applyFont="1" applyFill="1" applyBorder="1" applyAlignment="1">
      <alignment horizontal="center" vertical="top" wrapText="1"/>
    </xf>
    <xf numFmtId="0" fontId="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 fillId="15" borderId="10" xfId="0" applyFont="1" applyFill="1" applyBorder="1" applyAlignment="1">
      <alignment horizontal="center" vertical="center" wrapText="1"/>
    </xf>
    <xf numFmtId="0" fontId="1" fillId="0" borderId="0" xfId="0" applyFont="1" applyBorder="1" applyAlignment="1">
      <alignment/>
    </xf>
    <xf numFmtId="0" fontId="1" fillId="0" borderId="0" xfId="0" applyFont="1" applyAlignment="1">
      <alignment/>
    </xf>
    <xf numFmtId="0" fontId="1" fillId="0" borderId="12" xfId="0" applyFont="1" applyBorder="1" applyAlignment="1">
      <alignment horizontal="center" vertical="center"/>
    </xf>
    <xf numFmtId="0" fontId="1" fillId="0" borderId="0" xfId="0" applyFont="1" applyAlignment="1">
      <alignment horizontal="center" vertical="center"/>
    </xf>
    <xf numFmtId="0" fontId="12" fillId="15" borderId="12" xfId="0" applyFont="1" applyFill="1" applyBorder="1" applyAlignment="1">
      <alignment horizontal="center" vertical="center" wrapText="1"/>
    </xf>
    <xf numFmtId="0" fontId="11" fillId="0" borderId="12" xfId="53" applyFont="1" applyFill="1" applyBorder="1" applyAlignment="1">
      <alignment horizontal="justify" vertical="center" wrapText="1"/>
      <protection/>
    </xf>
    <xf numFmtId="0" fontId="17" fillId="33" borderId="12" xfId="53" applyFont="1" applyFill="1" applyBorder="1" applyAlignment="1">
      <alignment horizontal="center" vertical="center" textRotation="90" wrapText="1"/>
      <protection/>
    </xf>
    <xf numFmtId="0" fontId="11" fillId="38" borderId="12" xfId="0" applyFont="1" applyFill="1" applyBorder="1" applyAlignment="1">
      <alignment horizontal="center" vertical="center" wrapText="1"/>
    </xf>
    <xf numFmtId="0" fontId="1" fillId="0" borderId="12" xfId="0" applyFont="1" applyBorder="1" applyAlignment="1">
      <alignment horizontal="justify" vertical="center" wrapText="1"/>
    </xf>
    <xf numFmtId="0" fontId="12" fillId="38" borderId="12" xfId="0" applyFont="1" applyFill="1" applyBorder="1" applyAlignment="1">
      <alignment horizontal="center" vertical="center" textRotation="90" wrapText="1"/>
    </xf>
    <xf numFmtId="1" fontId="1" fillId="0" borderId="12" xfId="0" applyNumberFormat="1" applyFont="1" applyBorder="1" applyAlignment="1">
      <alignment horizontal="center" vertical="center"/>
    </xf>
    <xf numFmtId="1" fontId="1" fillId="0" borderId="12" xfId="0" applyNumberFormat="1" applyFont="1" applyBorder="1" applyAlignment="1">
      <alignment horizontal="center" vertical="center" wrapText="1"/>
    </xf>
    <xf numFmtId="176" fontId="26" fillId="0" borderId="12" xfId="0" applyNumberFormat="1" applyFont="1" applyBorder="1" applyAlignment="1">
      <alignment horizontal="center" vertical="center"/>
    </xf>
    <xf numFmtId="0" fontId="32" fillId="0" borderId="12" xfId="0" applyFont="1" applyBorder="1" applyAlignment="1">
      <alignment horizontal="center" vertical="center" wrapText="1"/>
    </xf>
    <xf numFmtId="0" fontId="17" fillId="0" borderId="0" xfId="53" applyFont="1" applyFill="1" applyBorder="1" applyAlignment="1">
      <alignment horizontal="center" vertical="center" textRotation="90" wrapText="1"/>
      <protection/>
    </xf>
    <xf numFmtId="0" fontId="17" fillId="0" borderId="0" xfId="0" applyFont="1" applyFill="1" applyBorder="1" applyAlignment="1">
      <alignment horizontal="center" vertical="center" textRotation="90"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6" fillId="0" borderId="0" xfId="0" applyFont="1" applyBorder="1" applyAlignment="1">
      <alignment vertical="center" wrapText="1"/>
    </xf>
    <xf numFmtId="0" fontId="11" fillId="0" borderId="0" xfId="53" applyFont="1" applyFill="1" applyBorder="1" applyAlignment="1">
      <alignment horizontal="justify" vertical="center" wrapText="1"/>
      <protection/>
    </xf>
    <xf numFmtId="0" fontId="12" fillId="33" borderId="12" xfId="53" applyFont="1" applyFill="1" applyBorder="1" applyAlignment="1">
      <alignment horizontal="center" vertical="center" wrapText="1"/>
      <protection/>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12" fillId="0" borderId="12" xfId="0" applyFont="1" applyBorder="1" applyAlignment="1">
      <alignment horizontal="center" vertical="center"/>
    </xf>
    <xf numFmtId="176" fontId="12" fillId="34" borderId="12" xfId="0" applyNumberFormat="1" applyFont="1" applyFill="1" applyBorder="1" applyAlignment="1">
      <alignment horizontal="center"/>
    </xf>
    <xf numFmtId="0" fontId="12" fillId="0" borderId="12" xfId="53" applyFont="1" applyFill="1" applyBorder="1" applyAlignment="1">
      <alignment horizontal="center" vertical="center" wrapText="1"/>
      <protection/>
    </xf>
    <xf numFmtId="16" fontId="8" fillId="0" borderId="0" xfId="53" applyNumberFormat="1" applyFont="1">
      <alignment/>
      <protection/>
    </xf>
    <xf numFmtId="172" fontId="17" fillId="0" borderId="12" xfId="53" applyNumberFormat="1" applyFont="1" applyFill="1" applyBorder="1" applyAlignment="1">
      <alignment horizontal="left"/>
      <protection/>
    </xf>
    <xf numFmtId="176" fontId="10" fillId="0" borderId="12" xfId="53" applyNumberFormat="1" applyFont="1" applyFill="1" applyBorder="1" applyAlignment="1">
      <alignment horizontal="center" vertical="center"/>
      <protection/>
    </xf>
    <xf numFmtId="176" fontId="12" fillId="0" borderId="12" xfId="53" applyNumberFormat="1" applyFont="1" applyFill="1" applyBorder="1" applyAlignment="1">
      <alignment horizontal="center" vertical="center"/>
      <protection/>
    </xf>
    <xf numFmtId="0" fontId="17" fillId="0" borderId="12" xfId="0" applyFont="1" applyFill="1" applyBorder="1" applyAlignment="1">
      <alignment horizontal="center" vertical="center" wrapText="1"/>
    </xf>
    <xf numFmtId="0" fontId="81" fillId="0" borderId="12" xfId="0" applyFont="1" applyBorder="1" applyAlignment="1">
      <alignment horizontal="left" vertical="top" wrapText="1" indent="1"/>
    </xf>
    <xf numFmtId="0" fontId="17" fillId="0" borderId="12" xfId="0" applyFont="1" applyBorder="1" applyAlignment="1">
      <alignment horizontal="center" vertical="center" textRotation="90" wrapText="1"/>
    </xf>
    <xf numFmtId="0" fontId="10" fillId="38" borderId="12" xfId="0" applyFont="1" applyFill="1" applyBorder="1" applyAlignment="1">
      <alignment horizontal="center" vertical="center" wrapText="1"/>
    </xf>
    <xf numFmtId="0" fontId="12" fillId="38" borderId="12" xfId="0" applyFont="1" applyFill="1" applyBorder="1" applyAlignment="1">
      <alignment horizontal="center" vertical="center" wrapText="1"/>
    </xf>
    <xf numFmtId="0" fontId="10" fillId="0" borderId="11" xfId="0" applyFont="1" applyBorder="1" applyAlignment="1">
      <alignment horizontal="left" vertical="center" wrapText="1"/>
    </xf>
    <xf numFmtId="0" fontId="10" fillId="15" borderId="12" xfId="0" applyFont="1" applyFill="1" applyBorder="1" applyAlignment="1">
      <alignment horizontal="center" vertical="center" wrapText="1"/>
    </xf>
    <xf numFmtId="0" fontId="17" fillId="15" borderId="12" xfId="0" applyFont="1" applyFill="1" applyBorder="1" applyAlignment="1">
      <alignment horizontal="center" vertical="center" textRotation="90" wrapText="1"/>
    </xf>
    <xf numFmtId="0" fontId="17" fillId="0" borderId="0" xfId="0" applyFont="1" applyBorder="1" applyAlignment="1">
      <alignment horizontal="center" vertical="center" wrapText="1"/>
    </xf>
    <xf numFmtId="0" fontId="17" fillId="0" borderId="17" xfId="0" applyFont="1" applyFill="1" applyBorder="1" applyAlignment="1">
      <alignment horizontal="center" vertical="center" wrapText="1"/>
    </xf>
    <xf numFmtId="49" fontId="9" fillId="33" borderId="16" xfId="0" applyNumberFormat="1" applyFont="1" applyFill="1" applyBorder="1" applyAlignment="1">
      <alignment textRotation="90" wrapText="1"/>
    </xf>
    <xf numFmtId="49" fontId="9" fillId="0" borderId="12" xfId="0" applyNumberFormat="1" applyFont="1" applyFill="1" applyBorder="1" applyAlignment="1">
      <alignment textRotation="90" wrapText="1"/>
    </xf>
    <xf numFmtId="49" fontId="5" fillId="0" borderId="12" xfId="0" applyNumberFormat="1" applyFont="1" applyFill="1" applyBorder="1" applyAlignment="1">
      <alignment horizontal="center" wrapText="1"/>
    </xf>
    <xf numFmtId="0" fontId="11" fillId="0" borderId="0" xfId="0" applyFont="1" applyAlignment="1">
      <alignment/>
    </xf>
    <xf numFmtId="0" fontId="1" fillId="0" borderId="12" xfId="0" applyFont="1" applyBorder="1" applyAlignment="1">
      <alignment/>
    </xf>
    <xf numFmtId="0" fontId="82" fillId="0" borderId="0" xfId="0" applyFont="1" applyAlignment="1">
      <alignment/>
    </xf>
    <xf numFmtId="0" fontId="10" fillId="0" borderId="12" xfId="0" applyFont="1" applyBorder="1" applyAlignment="1">
      <alignment horizontal="center" vertical="center"/>
    </xf>
    <xf numFmtId="0" fontId="1" fillId="0" borderId="0" xfId="0" applyFont="1" applyFill="1" applyBorder="1" applyAlignment="1">
      <alignment horizontal="center" vertical="top" wrapText="1"/>
    </xf>
    <xf numFmtId="0" fontId="0" fillId="0" borderId="21" xfId="0" applyBorder="1" applyAlignment="1">
      <alignment/>
    </xf>
    <xf numFmtId="0" fontId="1" fillId="37" borderId="12" xfId="0" applyFont="1" applyFill="1" applyBorder="1" applyAlignment="1">
      <alignment horizontal="center" vertical="top" wrapText="1"/>
    </xf>
    <xf numFmtId="0" fontId="10" fillId="39" borderId="12" xfId="0" applyFont="1" applyFill="1" applyBorder="1" applyAlignment="1">
      <alignment horizontal="center" vertical="center" wrapText="1"/>
    </xf>
    <xf numFmtId="0" fontId="2" fillId="0" borderId="0" xfId="42" applyAlignment="1" applyProtection="1">
      <alignment/>
      <protection/>
    </xf>
    <xf numFmtId="0" fontId="2" fillId="0" borderId="12" xfId="42" applyBorder="1" applyAlignment="1" applyProtection="1">
      <alignment/>
      <protection/>
    </xf>
    <xf numFmtId="14" fontId="10" fillId="0" borderId="12" xfId="0" applyNumberFormat="1" applyFont="1" applyBorder="1" applyAlignment="1">
      <alignment horizontal="left" vertical="top" wrapText="1"/>
    </xf>
    <xf numFmtId="14" fontId="10" fillId="0" borderId="12" xfId="0" applyNumberFormat="1" applyFont="1" applyBorder="1" applyAlignment="1">
      <alignment horizontal="center" vertical="center" wrapText="1"/>
    </xf>
    <xf numFmtId="14" fontId="10" fillId="0" borderId="12" xfId="0" applyNumberFormat="1" applyFont="1" applyBorder="1" applyAlignment="1">
      <alignment vertical="top" wrapText="1"/>
    </xf>
    <xf numFmtId="0" fontId="24" fillId="39" borderId="12" xfId="0" applyFont="1" applyFill="1" applyBorder="1" applyAlignment="1">
      <alignment horizontal="center" vertical="center" wrapText="1"/>
    </xf>
    <xf numFmtId="0" fontId="23" fillId="39" borderId="12" xfId="0" applyFont="1" applyFill="1" applyBorder="1" applyAlignment="1">
      <alignment horizontal="center" vertical="center" wrapText="1"/>
    </xf>
    <xf numFmtId="0" fontId="23" fillId="0" borderId="12" xfId="0" applyFont="1" applyBorder="1" applyAlignment="1">
      <alignment vertical="center" wrapText="1"/>
    </xf>
    <xf numFmtId="0" fontId="23" fillId="39" borderId="15" xfId="0" applyFont="1" applyFill="1" applyBorder="1" applyAlignment="1">
      <alignment horizontal="center" vertical="center" wrapText="1"/>
    </xf>
    <xf numFmtId="0" fontId="34" fillId="39" borderId="0" xfId="0" applyFont="1" applyFill="1" applyAlignment="1">
      <alignment/>
    </xf>
    <xf numFmtId="0" fontId="23" fillId="0" borderId="12" xfId="0" applyFont="1" applyBorder="1" applyAlignment="1">
      <alignment horizontal="center" vertical="top" wrapText="1"/>
    </xf>
    <xf numFmtId="0" fontId="23" fillId="39" borderId="17"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xf>
    <xf numFmtId="0" fontId="23" fillId="0" borderId="12" xfId="0" applyFont="1" applyBorder="1" applyAlignment="1">
      <alignment horizontal="center" vertical="center" wrapText="1"/>
    </xf>
    <xf numFmtId="0" fontId="34" fillId="0" borderId="0" xfId="0" applyFont="1" applyAlignment="1">
      <alignment/>
    </xf>
    <xf numFmtId="0" fontId="23" fillId="0" borderId="14" xfId="0" applyFont="1" applyBorder="1" applyAlignment="1">
      <alignment horizontal="center" vertical="top"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xf>
    <xf numFmtId="0" fontId="23" fillId="0" borderId="19" xfId="0" applyFont="1" applyBorder="1" applyAlignment="1">
      <alignment horizontal="center" vertical="center" wrapText="1"/>
    </xf>
    <xf numFmtId="0" fontId="34" fillId="0" borderId="17" xfId="0" applyFont="1" applyBorder="1" applyAlignment="1">
      <alignment/>
    </xf>
    <xf numFmtId="0" fontId="23" fillId="0" borderId="17" xfId="0" applyFont="1" applyBorder="1" applyAlignment="1">
      <alignment vertical="center" wrapText="1"/>
    </xf>
    <xf numFmtId="0" fontId="4" fillId="39" borderId="0" xfId="0" applyFont="1" applyFill="1" applyBorder="1" applyAlignment="1">
      <alignment/>
    </xf>
    <xf numFmtId="0" fontId="35" fillId="0" borderId="0" xfId="0" applyFont="1" applyBorder="1" applyAlignment="1">
      <alignment horizontal="justify" vertical="center" wrapText="1"/>
    </xf>
    <xf numFmtId="0" fontId="1" fillId="15" borderId="11" xfId="0" applyFont="1" applyFill="1" applyBorder="1" applyAlignment="1">
      <alignment horizontal="center" vertical="center" wrapText="1"/>
    </xf>
    <xf numFmtId="0" fontId="23" fillId="0" borderId="22" xfId="0" applyFont="1" applyBorder="1" applyAlignment="1">
      <alignment horizontal="center" vertical="top" wrapText="1"/>
    </xf>
    <xf numFmtId="0" fontId="23" fillId="0" borderId="16" xfId="0" applyFont="1" applyBorder="1" applyAlignment="1">
      <alignment vertical="center" wrapText="1"/>
    </xf>
    <xf numFmtId="0" fontId="23" fillId="0" borderId="2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23" fillId="0" borderId="20" xfId="0" applyFont="1" applyBorder="1" applyAlignment="1">
      <alignment horizontal="center" vertical="center" wrapText="1"/>
    </xf>
    <xf numFmtId="0" fontId="10" fillId="0" borderId="12" xfId="0" applyFont="1" applyBorder="1" applyAlignment="1">
      <alignment horizontal="justify" vertical="center" wrapText="1"/>
    </xf>
    <xf numFmtId="0" fontId="4" fillId="0" borderId="15" xfId="0" applyFont="1" applyBorder="1" applyAlignment="1">
      <alignment/>
    </xf>
    <xf numFmtId="0" fontId="4" fillId="0" borderId="12" xfId="0" applyFont="1" applyBorder="1" applyAlignment="1">
      <alignment vertical="top" wrapText="1"/>
    </xf>
    <xf numFmtId="0" fontId="4" fillId="39" borderId="12" xfId="0" applyFont="1" applyFill="1" applyBorder="1" applyAlignment="1">
      <alignment/>
    </xf>
    <xf numFmtId="0" fontId="12" fillId="0" borderId="12" xfId="0" applyFont="1" applyBorder="1" applyAlignment="1">
      <alignment vertical="top" wrapText="1"/>
    </xf>
    <xf numFmtId="0" fontId="12" fillId="0" borderId="12" xfId="0" applyFont="1" applyFill="1" applyBorder="1" applyAlignment="1">
      <alignment vertical="top" wrapText="1"/>
    </xf>
    <xf numFmtId="0" fontId="0" fillId="0" borderId="12" xfId="0" applyFont="1" applyBorder="1" applyAlignment="1">
      <alignment vertical="top" wrapText="1"/>
    </xf>
    <xf numFmtId="17" fontId="0" fillId="0" borderId="12" xfId="0" applyNumberFormat="1" applyFont="1" applyBorder="1" applyAlignment="1">
      <alignment vertical="top" wrapText="1"/>
    </xf>
    <xf numFmtId="17" fontId="10" fillId="0" borderId="12" xfId="0" applyNumberFormat="1" applyFont="1" applyBorder="1" applyAlignment="1">
      <alignment vertical="top" wrapText="1"/>
    </xf>
    <xf numFmtId="0" fontId="10" fillId="0" borderId="12" xfId="0" applyFont="1" applyFill="1" applyBorder="1" applyAlignment="1">
      <alignment vertical="top" wrapText="1"/>
    </xf>
    <xf numFmtId="0" fontId="10" fillId="39" borderId="12" xfId="0" applyFont="1" applyFill="1" applyBorder="1" applyAlignment="1">
      <alignment vertical="top" wrapText="1"/>
    </xf>
    <xf numFmtId="0" fontId="10" fillId="0" borderId="12" xfId="0" applyFont="1" applyFill="1" applyBorder="1" applyAlignment="1">
      <alignment horizontal="center" vertical="top" wrapText="1"/>
    </xf>
    <xf numFmtId="0" fontId="83" fillId="0" borderId="12" xfId="0" applyFont="1" applyBorder="1" applyAlignment="1">
      <alignment vertical="top" wrapText="1"/>
    </xf>
    <xf numFmtId="0" fontId="10" fillId="0" borderId="12" xfId="0" applyFont="1" applyBorder="1" applyAlignment="1">
      <alignment horizontal="center" vertical="top"/>
    </xf>
    <xf numFmtId="17" fontId="83" fillId="0" borderId="12" xfId="0" applyNumberFormat="1" applyFont="1" applyBorder="1" applyAlignment="1">
      <alignment vertical="top" wrapText="1"/>
    </xf>
    <xf numFmtId="0" fontId="83" fillId="0" borderId="12" xfId="0" applyFont="1" applyFill="1" applyBorder="1" applyAlignment="1">
      <alignment vertical="top" wrapText="1"/>
    </xf>
    <xf numFmtId="17" fontId="83" fillId="0" borderId="12" xfId="0" applyNumberFormat="1" applyFont="1" applyFill="1" applyBorder="1" applyAlignment="1">
      <alignment vertical="top" wrapText="1"/>
    </xf>
    <xf numFmtId="0" fontId="10" fillId="0" borderId="14" xfId="0" applyFont="1" applyFill="1" applyBorder="1" applyAlignment="1">
      <alignment vertical="top" wrapText="1"/>
    </xf>
    <xf numFmtId="49" fontId="83" fillId="0" borderId="12" xfId="0" applyNumberFormat="1" applyFont="1" applyBorder="1" applyAlignment="1">
      <alignment vertical="top" wrapText="1"/>
    </xf>
    <xf numFmtId="0" fontId="10" fillId="0" borderId="12" xfId="0" applyFont="1" applyFill="1" applyBorder="1" applyAlignment="1">
      <alignment horizontal="center" vertical="top"/>
    </xf>
    <xf numFmtId="0" fontId="84" fillId="0" borderId="12" xfId="0" applyFont="1" applyFill="1" applyBorder="1" applyAlignment="1">
      <alignment horizontal="center" vertical="top"/>
    </xf>
    <xf numFmtId="0" fontId="83" fillId="39" borderId="12" xfId="0" applyFont="1" applyFill="1" applyBorder="1" applyAlignment="1">
      <alignment vertical="top" wrapText="1"/>
    </xf>
    <xf numFmtId="0" fontId="10" fillId="39" borderId="12" xfId="0" applyFont="1" applyFill="1" applyBorder="1" applyAlignment="1">
      <alignment horizontal="center" vertical="top" wrapText="1"/>
    </xf>
    <xf numFmtId="0" fontId="10" fillId="39" borderId="12" xfId="0" applyFont="1" applyFill="1" applyBorder="1" applyAlignment="1">
      <alignment horizontal="justify" vertical="center" wrapText="1"/>
    </xf>
    <xf numFmtId="0" fontId="10" fillId="39" borderId="12" xfId="0" applyFont="1" applyFill="1" applyBorder="1" applyAlignment="1">
      <alignment horizontal="center" vertical="center"/>
    </xf>
    <xf numFmtId="0" fontId="12" fillId="33" borderId="16" xfId="0" applyFont="1" applyFill="1" applyBorder="1" applyAlignment="1">
      <alignment vertical="top" wrapText="1"/>
    </xf>
    <xf numFmtId="0" fontId="12" fillId="33" borderId="20" xfId="0" applyFont="1" applyFill="1" applyBorder="1" applyAlignment="1">
      <alignment vertical="top" wrapText="1"/>
    </xf>
    <xf numFmtId="0" fontId="12" fillId="33" borderId="23" xfId="0" applyFont="1" applyFill="1" applyBorder="1" applyAlignment="1">
      <alignment vertical="top" wrapText="1"/>
    </xf>
    <xf numFmtId="17" fontId="10" fillId="39" borderId="12" xfId="0" applyNumberFormat="1" applyFont="1" applyFill="1" applyBorder="1" applyAlignment="1">
      <alignment vertical="top" wrapText="1"/>
    </xf>
    <xf numFmtId="0" fontId="85" fillId="0" borderId="12" xfId="0" applyFont="1" applyBorder="1" applyAlignment="1">
      <alignment vertical="top" wrapText="1"/>
    </xf>
    <xf numFmtId="0" fontId="36" fillId="0" borderId="12" xfId="0" applyFont="1" applyBorder="1" applyAlignment="1">
      <alignment vertical="center" wrapText="1"/>
    </xf>
    <xf numFmtId="0" fontId="36" fillId="0" borderId="0" xfId="0" applyFont="1" applyAlignment="1">
      <alignment/>
    </xf>
    <xf numFmtId="0" fontId="34" fillId="0" borderId="17" xfId="0" applyFont="1" applyBorder="1" applyAlignment="1">
      <alignment wrapText="1"/>
    </xf>
    <xf numFmtId="0" fontId="36" fillId="0" borderId="12" xfId="0" applyFont="1" applyBorder="1" applyAlignment="1">
      <alignment wrapText="1"/>
    </xf>
    <xf numFmtId="180" fontId="10" fillId="0" borderId="12" xfId="0" applyNumberFormat="1" applyFont="1" applyBorder="1" applyAlignment="1">
      <alignment vertical="top" wrapText="1"/>
    </xf>
    <xf numFmtId="181" fontId="10" fillId="0" borderId="12" xfId="0" applyNumberFormat="1" applyFont="1" applyBorder="1" applyAlignment="1">
      <alignment vertical="top" wrapText="1"/>
    </xf>
    <xf numFmtId="180" fontId="10" fillId="39" borderId="12" xfId="0" applyNumberFormat="1" applyFont="1" applyFill="1" applyBorder="1" applyAlignment="1">
      <alignment vertical="top" wrapText="1"/>
    </xf>
    <xf numFmtId="180" fontId="23" fillId="39" borderId="12" xfId="0" applyNumberFormat="1" applyFont="1" applyFill="1" applyBorder="1" applyAlignment="1">
      <alignment horizontal="center" vertical="center" wrapText="1"/>
    </xf>
    <xf numFmtId="180" fontId="23" fillId="0" borderId="17" xfId="0" applyNumberFormat="1" applyFont="1" applyBorder="1" applyAlignment="1">
      <alignment wrapText="1"/>
    </xf>
    <xf numFmtId="180" fontId="10" fillId="0" borderId="12" xfId="0" applyNumberFormat="1" applyFont="1" applyBorder="1" applyAlignment="1">
      <alignment horizontal="center" vertical="center" wrapText="1"/>
    </xf>
    <xf numFmtId="0" fontId="16" fillId="0" borderId="0" xfId="0" applyFont="1" applyAlignment="1">
      <alignment horizontal="right"/>
    </xf>
    <xf numFmtId="0" fontId="13" fillId="0" borderId="0" xfId="0" applyFont="1" applyBorder="1" applyAlignment="1">
      <alignment horizontal="center"/>
    </xf>
    <xf numFmtId="0" fontId="14" fillId="0" borderId="0" xfId="0" applyFont="1" applyBorder="1" applyAlignment="1">
      <alignment horizontal="center" wrapText="1"/>
    </xf>
    <xf numFmtId="0" fontId="1" fillId="0" borderId="0" xfId="0" applyFont="1" applyAlignment="1">
      <alignment horizontal="center"/>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top" wrapText="1"/>
    </xf>
    <xf numFmtId="0" fontId="5" fillId="0" borderId="12" xfId="0" applyFont="1" applyBorder="1" applyAlignment="1">
      <alignment horizontal="center" vertical="center" wrapText="1"/>
    </xf>
    <xf numFmtId="0" fontId="0" fillId="0" borderId="12" xfId="0" applyBorder="1" applyAlignment="1">
      <alignment/>
    </xf>
    <xf numFmtId="16" fontId="5" fillId="0" borderId="12"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14" xfId="0" applyFont="1" applyBorder="1" applyAlignment="1">
      <alignment horizontal="center" vertical="top" wrapText="1"/>
    </xf>
    <xf numFmtId="0" fontId="10" fillId="0" borderId="19" xfId="0" applyFont="1" applyBorder="1" applyAlignment="1">
      <alignment horizontal="center" vertical="top" wrapText="1"/>
    </xf>
    <xf numFmtId="0" fontId="10" fillId="0" borderId="15" xfId="0" applyFont="1" applyBorder="1" applyAlignment="1">
      <alignment horizontal="center" vertical="top" wrapText="1"/>
    </xf>
    <xf numFmtId="0" fontId="12" fillId="0" borderId="0" xfId="0" applyFont="1" applyAlignment="1">
      <alignment horizontal="center"/>
    </xf>
    <xf numFmtId="0" fontId="12" fillId="0" borderId="12" xfId="0" applyFont="1" applyBorder="1" applyAlignment="1">
      <alignment horizontal="center" vertical="center"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1" fillId="34" borderId="14" xfId="0" applyFont="1" applyFill="1" applyBorder="1" applyAlignment="1">
      <alignment horizontal="center" vertical="top" wrapText="1"/>
    </xf>
    <xf numFmtId="0" fontId="11" fillId="34" borderId="15" xfId="0" applyFont="1" applyFill="1" applyBorder="1" applyAlignment="1">
      <alignment horizontal="center" vertical="top"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9" fillId="0" borderId="13" xfId="0" applyFont="1" applyBorder="1" applyAlignment="1">
      <alignment horizontal="center" vertical="top" wrapText="1"/>
    </xf>
    <xf numFmtId="0" fontId="11" fillId="0" borderId="13" xfId="0" applyFont="1" applyBorder="1" applyAlignment="1">
      <alignment horizontal="center"/>
    </xf>
    <xf numFmtId="0" fontId="18" fillId="0" borderId="12" xfId="0" applyFont="1" applyBorder="1" applyAlignment="1">
      <alignment horizontal="center" vertical="center" wrapText="1"/>
    </xf>
    <xf numFmtId="0" fontId="25" fillId="0" borderId="12" xfId="0" applyFont="1" applyBorder="1" applyAlignment="1">
      <alignment horizontal="center"/>
    </xf>
    <xf numFmtId="0" fontId="11" fillId="0" borderId="0" xfId="0" applyFont="1" applyAlignment="1">
      <alignment horizontal="center"/>
    </xf>
    <xf numFmtId="0" fontId="10" fillId="0" borderId="12" xfId="0" applyFont="1" applyBorder="1" applyAlignment="1">
      <alignment horizontal="center" vertical="center"/>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0" fillId="0" borderId="0" xfId="0" applyFont="1" applyAlignment="1">
      <alignment horizontal="left"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11" fillId="0" borderId="0" xfId="0" applyFont="1" applyAlignment="1">
      <alignment horizontal="center" vertical="center" wrapText="1"/>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6" fillId="0" borderId="12" xfId="0" applyFont="1" applyBorder="1" applyAlignment="1">
      <alignment horizontal="center" vertical="center" wrapText="1"/>
    </xf>
    <xf numFmtId="0" fontId="17" fillId="33" borderId="16" xfId="53" applyFont="1" applyFill="1" applyBorder="1" applyAlignment="1">
      <alignment horizontal="center" vertical="center" wrapText="1"/>
      <protection/>
    </xf>
    <xf numFmtId="0" fontId="17" fillId="33" borderId="10" xfId="53" applyFont="1" applyFill="1" applyBorder="1" applyAlignment="1">
      <alignment horizontal="center" vertical="center" wrapText="1"/>
      <protection/>
    </xf>
    <xf numFmtId="0" fontId="12" fillId="33" borderId="16" xfId="53" applyFont="1" applyFill="1" applyBorder="1" applyAlignment="1">
      <alignment horizontal="center" vertical="center" wrapText="1"/>
      <protection/>
    </xf>
    <xf numFmtId="0" fontId="12" fillId="33" borderId="10" xfId="53" applyFont="1" applyFill="1" applyBorder="1" applyAlignment="1">
      <alignment horizontal="center" vertical="center" wrapText="1"/>
      <protection/>
    </xf>
    <xf numFmtId="0" fontId="26" fillId="0" borderId="0" xfId="53" applyFont="1" applyAlignment="1">
      <alignment horizontal="center" vertical="center"/>
      <protection/>
    </xf>
    <xf numFmtId="0" fontId="12" fillId="33" borderId="14" xfId="53" applyFont="1" applyFill="1" applyBorder="1" applyAlignment="1">
      <alignment horizontal="center" vertical="center"/>
      <protection/>
    </xf>
    <xf numFmtId="0" fontId="12" fillId="33" borderId="19" xfId="53" applyFont="1" applyFill="1" applyBorder="1" applyAlignment="1">
      <alignment horizontal="center" vertical="center"/>
      <protection/>
    </xf>
    <xf numFmtId="0" fontId="12" fillId="33" borderId="15" xfId="53" applyFont="1" applyFill="1" applyBorder="1" applyAlignment="1">
      <alignment horizontal="center" vertical="center"/>
      <protection/>
    </xf>
    <xf numFmtId="0" fontId="11" fillId="0" borderId="0" xfId="53" applyFont="1" applyAlignment="1">
      <alignment horizontal="center" vertical="center" wrapText="1"/>
      <protection/>
    </xf>
    <xf numFmtId="0" fontId="12"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24" xfId="0" applyFont="1" applyBorder="1" applyAlignment="1">
      <alignment horizontal="left" vertical="center" wrapText="1"/>
    </xf>
    <xf numFmtId="0" fontId="0" fillId="0" borderId="0" xfId="0" applyBorder="1" applyAlignment="1">
      <alignment horizontal="center"/>
    </xf>
    <xf numFmtId="0" fontId="1"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center" vertical="center" wrapText="1"/>
    </xf>
    <xf numFmtId="0" fontId="11" fillId="0" borderId="0" xfId="0" applyFont="1" applyBorder="1" applyAlignment="1">
      <alignment horizontal="center" vertical="top" wrapText="1"/>
    </xf>
    <xf numFmtId="0" fontId="12" fillId="40" borderId="14" xfId="53" applyFont="1" applyFill="1" applyBorder="1" applyAlignment="1">
      <alignment horizontal="center" vertical="center"/>
      <protection/>
    </xf>
    <xf numFmtId="0" fontId="12" fillId="40" borderId="19" xfId="53" applyFont="1" applyFill="1" applyBorder="1" applyAlignment="1">
      <alignment horizontal="center" vertical="center"/>
      <protection/>
    </xf>
    <xf numFmtId="0" fontId="12" fillId="40" borderId="15" xfId="53" applyFont="1" applyFill="1" applyBorder="1" applyAlignment="1">
      <alignment horizontal="center" vertical="center"/>
      <protection/>
    </xf>
    <xf numFmtId="0" fontId="12" fillId="0" borderId="16"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1" fillId="0" borderId="0" xfId="0" applyFont="1" applyAlignment="1">
      <alignment horizontal="center" vertical="top"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 fillId="0" borderId="23" xfId="0" applyFont="1" applyBorder="1" applyAlignment="1">
      <alignment horizontal="center" wrapText="1"/>
    </xf>
    <xf numFmtId="49" fontId="19" fillId="0" borderId="13" xfId="0" applyNumberFormat="1" applyFont="1" applyBorder="1" applyAlignment="1">
      <alignment horizontal="center"/>
    </xf>
    <xf numFmtId="0" fontId="11" fillId="33" borderId="12" xfId="0" applyFont="1" applyFill="1" applyBorder="1" applyAlignment="1">
      <alignment horizontal="center" vertical="top" wrapText="1"/>
    </xf>
    <xf numFmtId="49" fontId="12" fillId="33" borderId="12" xfId="0" applyNumberFormat="1" applyFont="1" applyFill="1" applyBorder="1" applyAlignment="1">
      <alignment horizontal="center"/>
    </xf>
    <xf numFmtId="49" fontId="9" fillId="33" borderId="12" xfId="0" applyNumberFormat="1" applyFont="1" applyFill="1" applyBorder="1" applyAlignment="1">
      <alignment horizontal="center" textRotation="90" wrapText="1"/>
    </xf>
    <xf numFmtId="0" fontId="12" fillId="33" borderId="12" xfId="0" applyFont="1" applyFill="1" applyBorder="1" applyAlignment="1">
      <alignment horizontal="center" textRotation="90" wrapText="1"/>
    </xf>
    <xf numFmtId="0" fontId="12" fillId="0" borderId="23"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49" fontId="11" fillId="0" borderId="13" xfId="0" applyNumberFormat="1" applyFont="1" applyBorder="1" applyAlignment="1">
      <alignment horizontal="center"/>
    </xf>
    <xf numFmtId="49" fontId="12" fillId="33" borderId="14" xfId="0" applyNumberFormat="1" applyFont="1" applyFill="1" applyBorder="1" applyAlignment="1">
      <alignment horizontal="center"/>
    </xf>
    <xf numFmtId="49" fontId="12" fillId="33" borderId="19" xfId="0" applyNumberFormat="1" applyFont="1" applyFill="1" applyBorder="1" applyAlignment="1">
      <alignment horizont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7" fillId="33" borderId="12" xfId="53"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11" fillId="0" borderId="0" xfId="0" applyFont="1" applyBorder="1" applyAlignment="1">
      <alignment horizontal="center" vertical="center" wrapText="1"/>
    </xf>
    <xf numFmtId="0" fontId="7" fillId="0" borderId="13" xfId="0" applyFont="1" applyBorder="1" applyAlignment="1">
      <alignment horizontal="center"/>
    </xf>
    <xf numFmtId="0" fontId="12" fillId="33" borderId="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1" fillId="0" borderId="0" xfId="0" applyFont="1" applyAlignment="1">
      <alignment horizontal="left" vertical="center" wrapText="1"/>
    </xf>
    <xf numFmtId="0" fontId="10" fillId="0" borderId="0" xfId="0" applyFont="1" applyBorder="1" applyAlignment="1">
      <alignment horizontal="left" vertical="center" wrapText="1"/>
    </xf>
    <xf numFmtId="0" fontId="10" fillId="0" borderId="23" xfId="0" applyFont="1" applyBorder="1" applyAlignment="1">
      <alignment horizontal="left" vertical="center" wrapText="1"/>
    </xf>
    <xf numFmtId="0" fontId="11" fillId="0" borderId="0" xfId="0" applyFont="1" applyAlignment="1">
      <alignment horizontal="center" vertical="center"/>
    </xf>
    <xf numFmtId="0" fontId="12" fillId="0" borderId="0"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бщие сведения (бланк)"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2</xdr:col>
      <xdr:colOff>581025</xdr:colOff>
      <xdr:row>14</xdr:row>
      <xdr:rowOff>114300</xdr:rowOff>
    </xdr:to>
    <xdr:sp>
      <xdr:nvSpPr>
        <xdr:cNvPr id="1" name="Rectangle 1"/>
        <xdr:cNvSpPr>
          <a:spLocks/>
        </xdr:cNvSpPr>
      </xdr:nvSpPr>
      <xdr:spPr>
        <a:xfrm>
          <a:off x="57150" y="38100"/>
          <a:ext cx="7010400" cy="2352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none" baseline="0">
              <a:solidFill>
                <a:srgbClr val="000000"/>
              </a:solidFill>
            </a:rPr>
            <a:t>
</a:t>
          </a:r>
          <a:r>
            <a:rPr lang="en-US" cap="none" sz="1000" b="1" i="1" u="none" baseline="0">
              <a:solidFill>
                <a:srgbClr val="000000"/>
              </a:solidFill>
            </a:rPr>
            <a:t>Карта сдается в печатном и электронном виде 
</a:t>
          </a:r>
          <a:r>
            <a:rPr lang="en-US" cap="none" sz="1000" b="1" i="0" u="none" baseline="0">
              <a:solidFill>
                <a:srgbClr val="000000"/>
              </a:solidFill>
            </a:rPr>
            <a:t>Многопрофильные ОДО </a:t>
          </a:r>
          <a:r>
            <a:rPr lang="en-US" cap="none" sz="1000" b="0" i="1" u="none" baseline="0">
              <a:solidFill>
                <a:srgbClr val="000000"/>
              </a:solidFill>
            </a:rPr>
            <a:t>
</a:t>
          </a:r>
          <a:r>
            <a:rPr lang="en-US" cap="none" sz="1000" b="0" i="1" u="none" baseline="0">
              <a:solidFill>
                <a:srgbClr val="000000"/>
              </a:solidFill>
            </a:rPr>
            <a:t>по адресу: 460000, г. Оренбург, ул. Советская, 41, 
</a:t>
          </a:r>
          <a:r>
            <a:rPr lang="en-US" cap="none" sz="1000" b="1" i="1" u="none" baseline="0">
              <a:solidFill>
                <a:srgbClr val="000000"/>
              </a:solidFill>
            </a:rPr>
            <a:t>ООДТДМ им. В.П. Поляничко,</a:t>
          </a:r>
          <a:r>
            <a:rPr lang="en-US" cap="none" sz="1000" b="0" i="1" u="none" baseline="0">
              <a:solidFill>
                <a:srgbClr val="000000"/>
              </a:solidFill>
            </a:rPr>
            <a:t> НПЛ "Поиск", к. 205.
</a:t>
          </a:r>
          <a:r>
            <a:rPr lang="en-US" cap="none" sz="1000" b="0" i="1" u="none" baseline="0">
              <a:solidFill>
                <a:srgbClr val="000000"/>
              </a:solidFill>
            </a:rPr>
            <a:t>Телефон (3532) 43-51-22; </a:t>
          </a:r>
          <a:r>
            <a:rPr lang="en-US" cap="none" sz="1000" b="0" i="1" u="none" baseline="0">
              <a:solidFill>
                <a:srgbClr val="000000"/>
              </a:solidFill>
            </a:rPr>
            <a:t>E-mail: bugrova-stat@mail.ru
</a:t>
          </a:r>
          <a:r>
            <a:rPr lang="en-US" cap="none" sz="1000" b="0" i="1" u="none" baseline="0">
              <a:solidFill>
                <a:srgbClr val="000000"/>
              </a:solidFill>
            </a:rPr>
            <a:t>координатор: Бугрова Татьяна Анатольевна
</a:t>
          </a:r>
          <a:r>
            <a:rPr lang="en-US" cap="none" sz="1000" b="1" i="0" u="none" baseline="0">
              <a:solidFill>
                <a:srgbClr val="000000"/>
              </a:solidFill>
            </a:rPr>
            <a:t>
</a:t>
          </a:r>
          <a:r>
            <a:rPr lang="en-US" cap="none" sz="1000" b="1" i="0" u="none" baseline="0">
              <a:solidFill>
                <a:srgbClr val="000000"/>
              </a:solidFill>
            </a:rPr>
            <a:t>Однопрофильные ОДО</a:t>
          </a:r>
          <a:r>
            <a:rPr lang="en-US" cap="none" sz="1000" b="0" i="1" u="none" baseline="0">
              <a:solidFill>
                <a:srgbClr val="000000"/>
              </a:solidFill>
            </a:rPr>
            <a:t>
</a:t>
          </a:r>
          <a:r>
            <a:rPr lang="en-US" cap="none" sz="1000" b="0" i="1" u="none" baseline="0">
              <a:solidFill>
                <a:srgbClr val="000000"/>
              </a:solidFill>
            </a:rPr>
            <a:t>(по адресу: 460036, г. Оренбург, ул. Восточная,15, </a:t>
          </a:r>
          <a:r>
            <a:rPr lang="en-US" cap="none" sz="1000" b="1" i="1" u="none" baseline="0">
              <a:solidFill>
                <a:srgbClr val="000000"/>
              </a:solidFill>
            </a:rPr>
            <a:t>ООДЮМЦ</a:t>
          </a:r>
          <a:r>
            <a:rPr lang="en-US" cap="none" sz="1000" b="0" i="1" u="none" baseline="0">
              <a:solidFill>
                <a:srgbClr val="000000"/>
              </a:solidFill>
            </a:rPr>
            <a:t>
</a:t>
          </a:r>
          <a:r>
            <a:rPr lang="en-US" cap="none" sz="1000" b="0" i="1" u="none" baseline="0">
              <a:solidFill>
                <a:srgbClr val="000000"/>
              </a:solidFill>
            </a:rPr>
            <a:t>Телефон (3532) </a:t>
          </a:r>
          <a:r>
            <a:rPr lang="en-US" cap="none" sz="1000" b="0" i="1" u="none" baseline="0">
              <a:solidFill>
                <a:srgbClr val="000000"/>
              </a:solidFill>
            </a:rPr>
            <a:t>44-64-56;</a:t>
          </a:r>
          <a:r>
            <a:rPr lang="en-US" cap="none" sz="1000" b="0" i="1" u="none" baseline="0">
              <a:solidFill>
                <a:srgbClr val="000000"/>
              </a:solidFill>
            </a:rPr>
            <a:t> </a:t>
          </a:r>
          <a:r>
            <a:rPr lang="en-US" cap="none" sz="1000" b="0" i="1" u="none" baseline="0">
              <a:solidFill>
                <a:srgbClr val="000000"/>
              </a:solidFill>
            </a:rPr>
            <a:t>E-mail: oren-ecol.inf@yandex.ru
</a:t>
          </a:r>
          <a:r>
            <a:rPr lang="en-US" cap="none" sz="1000" b="0" i="1" u="none" baseline="0">
              <a:solidFill>
                <a:srgbClr val="000000"/>
              </a:solidFill>
            </a:rPr>
            <a:t>координатор: Бакунович Елена Георгиевна
</a:t>
          </a:r>
          <a:r>
            <a:rPr lang="en-US" cap="none" sz="1000" b="0" i="1" u="none" baseline="0">
              <a:solidFill>
                <a:srgbClr val="000000"/>
              </a:solidFill>
            </a:rPr>
            <a:t>по адресу: 460000, г. Оренбург, ул. Постникова, 26, </a:t>
          </a:r>
          <a:r>
            <a:rPr lang="en-US" cap="none" sz="1000" b="1" i="1" u="none" baseline="0">
              <a:solidFill>
                <a:srgbClr val="000000"/>
              </a:solidFill>
            </a:rPr>
            <a:t>ООДЮСШ</a:t>
          </a:r>
          <a:r>
            <a:rPr lang="en-US" cap="none" sz="1000" b="0" i="0" u="none" baseline="0">
              <a:solidFill>
                <a:srgbClr val="000000"/>
              </a:solidFill>
            </a:rPr>
            <a:t>
</a:t>
          </a:r>
          <a:r>
            <a:rPr lang="en-US" cap="none" sz="1000" b="0" i="1" u="none" baseline="0">
              <a:solidFill>
                <a:srgbClr val="000000"/>
              </a:solidFill>
            </a:rPr>
            <a:t>Телефон (3532) 77-39-52; </a:t>
          </a:r>
          <a:r>
            <a:rPr lang="en-US" cap="none" sz="1000" b="0" i="1" u="none" baseline="0">
              <a:solidFill>
                <a:srgbClr val="000000"/>
              </a:solidFill>
            </a:rPr>
            <a:t>E-mail: osdushor@yandex.ru</a:t>
          </a:r>
          <a:r>
            <a:rPr lang="en-US" cap="none" sz="1000" b="0" i="0" u="none" baseline="0">
              <a:solidFill>
                <a:srgbClr val="000000"/>
              </a:solidFill>
            </a:rPr>
            <a:t>
</a:t>
          </a:r>
          <a:r>
            <a:rPr lang="en-US" cap="none" sz="1000" b="0" i="1" u="none" baseline="0">
              <a:solidFill>
                <a:srgbClr val="000000"/>
              </a:solidFill>
            </a:rPr>
            <a:t>координатор: Величко Евгений Николаевич</a:t>
          </a:r>
          <a:r>
            <a:rPr lang="en-US" cap="none" sz="1000" b="0" i="0" u="none" baseline="0">
              <a:solidFill>
                <a:srgbClr val="000000"/>
              </a:solidFill>
            </a:rPr>
            <a:t>
</a:t>
          </a:r>
          <a:r>
            <a:rPr lang="en-US" cap="none" sz="1000" b="0" i="1"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1</xdr:col>
      <xdr:colOff>781050</xdr:colOff>
      <xdr:row>3</xdr:row>
      <xdr:rowOff>114300</xdr:rowOff>
    </xdr:to>
    <xdr:sp>
      <xdr:nvSpPr>
        <xdr:cNvPr id="1" name="Oval 1"/>
        <xdr:cNvSpPr>
          <a:spLocks/>
        </xdr:cNvSpPr>
      </xdr:nvSpPr>
      <xdr:spPr>
        <a:xfrm>
          <a:off x="352425" y="161925"/>
          <a:ext cx="762000" cy="438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981075</xdr:colOff>
      <xdr:row>1</xdr:row>
      <xdr:rowOff>133350</xdr:rowOff>
    </xdr:from>
    <xdr:to>
      <xdr:col>2</xdr:col>
      <xdr:colOff>0</xdr:colOff>
      <xdr:row>3</xdr:row>
      <xdr:rowOff>19050</xdr:rowOff>
    </xdr:to>
    <xdr:sp>
      <xdr:nvSpPr>
        <xdr:cNvPr id="2" name="Text Box 2"/>
        <xdr:cNvSpPr txBox="1">
          <a:spLocks noChangeArrowheads="1"/>
        </xdr:cNvSpPr>
      </xdr:nvSpPr>
      <xdr:spPr>
        <a:xfrm>
          <a:off x="1314450" y="295275"/>
          <a:ext cx="1457325" cy="209550"/>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000000"/>
              </a:solidFill>
            </a:rPr>
            <a:t>Шифр учреждения</a:t>
          </a:r>
        </a:p>
      </xdr:txBody>
    </xdr:sp>
    <xdr:clientData/>
  </xdr:twoCellAnchor>
  <xdr:twoCellAnchor>
    <xdr:from>
      <xdr:col>1</xdr:col>
      <xdr:colOff>19050</xdr:colOff>
      <xdr:row>1</xdr:row>
      <xdr:rowOff>0</xdr:rowOff>
    </xdr:from>
    <xdr:to>
      <xdr:col>1</xdr:col>
      <xdr:colOff>781050</xdr:colOff>
      <xdr:row>3</xdr:row>
      <xdr:rowOff>114300</xdr:rowOff>
    </xdr:to>
    <xdr:sp>
      <xdr:nvSpPr>
        <xdr:cNvPr id="3" name="Oval 1"/>
        <xdr:cNvSpPr>
          <a:spLocks/>
        </xdr:cNvSpPr>
      </xdr:nvSpPr>
      <xdr:spPr>
        <a:xfrm>
          <a:off x="352425" y="161925"/>
          <a:ext cx="762000" cy="438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981075</xdr:colOff>
      <xdr:row>1</xdr:row>
      <xdr:rowOff>133350</xdr:rowOff>
    </xdr:from>
    <xdr:to>
      <xdr:col>2</xdr:col>
      <xdr:colOff>0</xdr:colOff>
      <xdr:row>3</xdr:row>
      <xdr:rowOff>19050</xdr:rowOff>
    </xdr:to>
    <xdr:sp>
      <xdr:nvSpPr>
        <xdr:cNvPr id="4" name="Text Box 2"/>
        <xdr:cNvSpPr txBox="1">
          <a:spLocks noChangeArrowheads="1"/>
        </xdr:cNvSpPr>
      </xdr:nvSpPr>
      <xdr:spPr>
        <a:xfrm>
          <a:off x="1314450" y="295275"/>
          <a:ext cx="1457325" cy="209550"/>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000000"/>
              </a:solidFill>
            </a:rPr>
            <a:t>Шифр учреждения</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krddt@yandex.r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rddt@yandex.ru"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4"/>
  <sheetViews>
    <sheetView zoomScalePageLayoutView="0" workbookViewId="0" topLeftCell="A34">
      <selection activeCell="B49" sqref="B49"/>
    </sheetView>
  </sheetViews>
  <sheetFormatPr defaultColWidth="9.00390625" defaultRowHeight="12.75"/>
  <cols>
    <col min="1" max="1" width="4.375" style="0" customWidth="1"/>
    <col min="2" max="2" width="80.75390625" style="0" customWidth="1"/>
    <col min="3" max="3" width="8.25390625" style="0" customWidth="1"/>
  </cols>
  <sheetData>
    <row r="1" spans="1:3" ht="15.75">
      <c r="A1" s="327" t="s">
        <v>246</v>
      </c>
      <c r="B1" s="327"/>
      <c r="C1" s="327"/>
    </row>
    <row r="2" spans="1:3" ht="12.75">
      <c r="A2" s="21"/>
      <c r="B2" s="21"/>
      <c r="C2" s="21"/>
    </row>
    <row r="3" spans="1:3" ht="12.75">
      <c r="A3" s="21"/>
      <c r="B3" s="21"/>
      <c r="C3" s="21"/>
    </row>
    <row r="4" spans="1:3" ht="12.75">
      <c r="A4" s="21"/>
      <c r="B4" s="21"/>
      <c r="C4" s="21"/>
    </row>
    <row r="5" spans="1:3" ht="10.5" customHeight="1">
      <c r="A5" s="21"/>
      <c r="B5" s="21"/>
      <c r="C5" s="21"/>
    </row>
    <row r="6" spans="1:3" ht="12.75">
      <c r="A6" s="21"/>
      <c r="B6" s="21"/>
      <c r="C6" s="21"/>
    </row>
    <row r="7" spans="1:3" s="3" customFormat="1" ht="12.75">
      <c r="A7" s="21"/>
      <c r="B7" s="21"/>
      <c r="C7" s="21"/>
    </row>
    <row r="8" spans="1:3" s="3" customFormat="1" ht="12.75">
      <c r="A8" s="21"/>
      <c r="B8" s="21"/>
      <c r="C8" s="21"/>
    </row>
    <row r="9" spans="1:3" s="3" customFormat="1" ht="12.75">
      <c r="A9" s="21"/>
      <c r="B9" s="21"/>
      <c r="C9" s="21"/>
    </row>
    <row r="10" spans="1:3" s="3" customFormat="1" ht="12.75">
      <c r="A10" s="21"/>
      <c r="B10" s="21"/>
      <c r="C10" s="21"/>
    </row>
    <row r="11" spans="1:3" s="3" customFormat="1" ht="12.75">
      <c r="A11" s="21"/>
      <c r="B11" s="21"/>
      <c r="C11" s="21"/>
    </row>
    <row r="12" spans="1:3" s="3" customFormat="1" ht="12.75">
      <c r="A12" s="21"/>
      <c r="B12" s="21"/>
      <c r="C12" s="21"/>
    </row>
    <row r="13" spans="1:3" s="3" customFormat="1" ht="12.75">
      <c r="A13" s="21"/>
      <c r="B13" s="21"/>
      <c r="C13" s="21"/>
    </row>
    <row r="14" spans="1:3" s="3" customFormat="1" ht="12.75">
      <c r="A14" s="21"/>
      <c r="B14" s="21"/>
      <c r="C14" s="21"/>
    </row>
    <row r="15" spans="1:3" s="3" customFormat="1" ht="12.75">
      <c r="A15" s="21"/>
      <c r="B15" s="21"/>
      <c r="C15" s="21"/>
    </row>
    <row r="16" spans="1:3" s="3" customFormat="1" ht="15.75">
      <c r="A16" s="330" t="s">
        <v>425</v>
      </c>
      <c r="B16" s="330"/>
      <c r="C16" s="330"/>
    </row>
    <row r="17" spans="1:3" s="3" customFormat="1" ht="15.75">
      <c r="A17" s="177"/>
      <c r="B17" s="177"/>
      <c r="C17" s="177"/>
    </row>
    <row r="18" spans="1:3" s="3" customFormat="1" ht="13.5">
      <c r="A18" s="328" t="s">
        <v>306</v>
      </c>
      <c r="B18" s="328"/>
      <c r="C18" s="328"/>
    </row>
    <row r="19" spans="1:3" s="3" customFormat="1" ht="24" customHeight="1">
      <c r="A19" s="332" t="s">
        <v>372</v>
      </c>
      <c r="B19" s="332"/>
      <c r="C19" s="332"/>
    </row>
    <row r="20" spans="1:3" s="3" customFormat="1" ht="31.5" customHeight="1">
      <c r="A20" s="331" t="s">
        <v>295</v>
      </c>
      <c r="B20" s="331"/>
      <c r="C20" s="331"/>
    </row>
    <row r="21" spans="1:3" s="3" customFormat="1" ht="19.5">
      <c r="A21" s="29" t="s">
        <v>0</v>
      </c>
      <c r="B21" s="29" t="s">
        <v>88</v>
      </c>
      <c r="C21" s="176" t="s">
        <v>89</v>
      </c>
    </row>
    <row r="22" spans="1:3" s="3" customFormat="1" ht="13.5" customHeight="1">
      <c r="A22" s="52">
        <v>1</v>
      </c>
      <c r="B22" s="53" t="s">
        <v>338</v>
      </c>
      <c r="C22" s="49"/>
    </row>
    <row r="23" spans="1:3" s="3" customFormat="1" ht="13.5" customHeight="1">
      <c r="A23" s="52">
        <v>2</v>
      </c>
      <c r="B23" s="53" t="s">
        <v>340</v>
      </c>
      <c r="C23" s="49"/>
    </row>
    <row r="24" spans="1:3" s="3" customFormat="1" ht="13.5" customHeight="1">
      <c r="A24" s="52">
        <v>3</v>
      </c>
      <c r="B24" s="53" t="s">
        <v>90</v>
      </c>
      <c r="C24" s="49"/>
    </row>
    <row r="25" spans="1:3" s="3" customFormat="1" ht="13.5" customHeight="1">
      <c r="A25" s="52">
        <v>4</v>
      </c>
      <c r="B25" s="53" t="s">
        <v>196</v>
      </c>
      <c r="C25" s="49"/>
    </row>
    <row r="26" spans="1:3" s="3" customFormat="1" ht="26.25" customHeight="1">
      <c r="A26" s="105" t="s">
        <v>407</v>
      </c>
      <c r="B26" s="53" t="s">
        <v>426</v>
      </c>
      <c r="C26" s="49"/>
    </row>
    <row r="27" spans="1:3" s="3" customFormat="1" ht="15.75">
      <c r="A27" s="52">
        <v>5</v>
      </c>
      <c r="B27" s="53" t="s">
        <v>427</v>
      </c>
      <c r="C27" s="49"/>
    </row>
    <row r="28" spans="1:3" s="3" customFormat="1" ht="13.5" customHeight="1">
      <c r="A28" s="52">
        <v>6</v>
      </c>
      <c r="B28" s="53" t="s">
        <v>296</v>
      </c>
      <c r="C28" s="49"/>
    </row>
    <row r="29" spans="1:3" s="3" customFormat="1" ht="13.5" customHeight="1">
      <c r="A29" s="52" t="s">
        <v>378</v>
      </c>
      <c r="B29" s="53" t="s">
        <v>380</v>
      </c>
      <c r="C29" s="49"/>
    </row>
    <row r="30" spans="1:3" s="3" customFormat="1" ht="25.5">
      <c r="A30" s="105" t="s">
        <v>270</v>
      </c>
      <c r="B30" s="53" t="s">
        <v>297</v>
      </c>
      <c r="C30" s="49"/>
    </row>
    <row r="31" spans="1:3" s="3" customFormat="1" ht="25.5">
      <c r="A31" s="105" t="s">
        <v>271</v>
      </c>
      <c r="B31" s="53" t="s">
        <v>428</v>
      </c>
      <c r="C31" s="49"/>
    </row>
    <row r="32" spans="1:3" s="3" customFormat="1" ht="25.5" customHeight="1">
      <c r="A32" s="105" t="s">
        <v>276</v>
      </c>
      <c r="B32" s="53" t="s">
        <v>450</v>
      </c>
      <c r="C32" s="49"/>
    </row>
    <row r="33" spans="1:3" s="3" customFormat="1" ht="15.75">
      <c r="A33" s="197">
        <v>7</v>
      </c>
      <c r="B33" s="53" t="s">
        <v>390</v>
      </c>
      <c r="C33" s="49"/>
    </row>
    <row r="34" spans="1:3" s="3" customFormat="1" ht="13.5" customHeight="1">
      <c r="A34" s="173">
        <v>8</v>
      </c>
      <c r="B34" s="53" t="s">
        <v>414</v>
      </c>
      <c r="C34" s="49"/>
    </row>
    <row r="35" spans="1:3" s="3" customFormat="1" ht="15.75">
      <c r="A35" s="105" t="s">
        <v>224</v>
      </c>
      <c r="B35" s="53" t="s">
        <v>415</v>
      </c>
      <c r="C35" s="49"/>
    </row>
    <row r="36" spans="1:3" s="3" customFormat="1" ht="13.5" customHeight="1">
      <c r="A36" s="105" t="s">
        <v>225</v>
      </c>
      <c r="B36" s="53" t="s">
        <v>280</v>
      </c>
      <c r="C36" s="49"/>
    </row>
    <row r="37" spans="1:3" s="3" customFormat="1" ht="25.5">
      <c r="A37" s="105" t="s">
        <v>341</v>
      </c>
      <c r="B37" s="53" t="s">
        <v>429</v>
      </c>
      <c r="C37" s="49"/>
    </row>
    <row r="38" spans="1:3" s="3" customFormat="1" ht="27.75" customHeight="1">
      <c r="A38" s="105" t="s">
        <v>342</v>
      </c>
      <c r="B38" s="53" t="s">
        <v>430</v>
      </c>
      <c r="C38" s="49"/>
    </row>
    <row r="39" spans="1:3" s="3" customFormat="1" ht="27" customHeight="1">
      <c r="A39" s="197">
        <v>10</v>
      </c>
      <c r="B39" s="53" t="s">
        <v>448</v>
      </c>
      <c r="C39" s="49"/>
    </row>
    <row r="40" spans="1:3" s="3" customFormat="1" ht="27" customHeight="1">
      <c r="A40" s="105" t="s">
        <v>446</v>
      </c>
      <c r="B40" s="240" t="s">
        <v>449</v>
      </c>
      <c r="C40" s="49"/>
    </row>
    <row r="41" spans="1:3" s="3" customFormat="1" ht="13.5" customHeight="1">
      <c r="A41" s="197">
        <v>11</v>
      </c>
      <c r="B41" s="54" t="s">
        <v>105</v>
      </c>
      <c r="C41" s="50"/>
    </row>
    <row r="42" spans="1:3" s="3" customFormat="1" ht="15.75">
      <c r="A42" s="105" t="s">
        <v>447</v>
      </c>
      <c r="B42" s="55" t="s">
        <v>431</v>
      </c>
      <c r="C42" s="51"/>
    </row>
    <row r="43" spans="1:3" s="3" customFormat="1" ht="25.5">
      <c r="A43" s="197">
        <v>13</v>
      </c>
      <c r="B43" s="55" t="s">
        <v>416</v>
      </c>
      <c r="C43" s="51"/>
    </row>
    <row r="44" spans="1:3" s="3" customFormat="1" ht="12.75">
      <c r="A44" s="329"/>
      <c r="B44" s="329"/>
      <c r="C44" s="329"/>
    </row>
  </sheetData>
  <sheetProtection/>
  <mergeCells count="6">
    <mergeCell ref="A1:C1"/>
    <mergeCell ref="A18:C18"/>
    <mergeCell ref="A44:C44"/>
    <mergeCell ref="A16:C16"/>
    <mergeCell ref="A20:C20"/>
    <mergeCell ref="A19:C19"/>
  </mergeCells>
  <printOptions/>
  <pageMargins left="0.5905511811023623" right="0.3937007874015748" top="0.3937007874015748" bottom="0.1968503937007874"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5"/>
  <sheetViews>
    <sheetView zoomScalePageLayoutView="0" workbookViewId="0" topLeftCell="A1">
      <selection activeCell="E6" sqref="E6"/>
    </sheetView>
  </sheetViews>
  <sheetFormatPr defaultColWidth="9.00390625" defaultRowHeight="12.75"/>
  <cols>
    <col min="1" max="1" width="14.625" style="0" bestFit="1" customWidth="1"/>
    <col min="2" max="2" width="6.875" style="0" bestFit="1" customWidth="1"/>
    <col min="3" max="3" width="12.75390625" style="0" bestFit="1" customWidth="1"/>
    <col min="4" max="4" width="6.875" style="0" bestFit="1" customWidth="1"/>
    <col min="5" max="5" width="12.00390625" style="0" customWidth="1"/>
    <col min="6" max="6" width="6.875" style="0" bestFit="1" customWidth="1"/>
    <col min="7" max="7" width="15.375" style="0" customWidth="1"/>
    <col min="8" max="8" width="6.875" style="0" bestFit="1" customWidth="1"/>
    <col min="9" max="9" width="13.375" style="0" customWidth="1"/>
    <col min="10" max="10" width="6.875" style="0" bestFit="1" customWidth="1"/>
  </cols>
  <sheetData>
    <row r="1" spans="1:10" ht="30" customHeight="1">
      <c r="A1" s="373" t="s">
        <v>437</v>
      </c>
      <c r="B1" s="373"/>
      <c r="C1" s="373"/>
      <c r="D1" s="373"/>
      <c r="E1" s="373"/>
      <c r="F1" s="373"/>
      <c r="G1" s="373"/>
      <c r="H1" s="373"/>
      <c r="I1" s="373"/>
      <c r="J1" s="373"/>
    </row>
    <row r="3" spans="1:10" ht="15" customHeight="1">
      <c r="A3" s="394" t="s">
        <v>401</v>
      </c>
      <c r="B3" s="395"/>
      <c r="C3" s="395"/>
      <c r="D3" s="395"/>
      <c r="E3" s="395"/>
      <c r="F3" s="396"/>
      <c r="G3" s="392" t="s">
        <v>315</v>
      </c>
      <c r="H3" s="392" t="s">
        <v>314</v>
      </c>
      <c r="I3" s="392" t="s">
        <v>391</v>
      </c>
      <c r="J3" s="392" t="s">
        <v>314</v>
      </c>
    </row>
    <row r="4" spans="1:10" ht="42">
      <c r="A4" s="191" t="s">
        <v>247</v>
      </c>
      <c r="B4" s="191" t="s">
        <v>314</v>
      </c>
      <c r="C4" s="191" t="s">
        <v>248</v>
      </c>
      <c r="D4" s="191" t="s">
        <v>314</v>
      </c>
      <c r="E4" s="191" t="s">
        <v>249</v>
      </c>
      <c r="F4" s="191" t="s">
        <v>314</v>
      </c>
      <c r="G4" s="393"/>
      <c r="H4" s="393"/>
      <c r="I4" s="393"/>
      <c r="J4" s="393"/>
    </row>
    <row r="5" spans="1:10" ht="21" customHeight="1">
      <c r="A5" s="127">
        <v>15</v>
      </c>
      <c r="B5" s="127" t="s">
        <v>662</v>
      </c>
      <c r="C5" s="127"/>
      <c r="D5" s="127"/>
      <c r="E5" s="127">
        <v>11</v>
      </c>
      <c r="F5" s="127" t="s">
        <v>499</v>
      </c>
      <c r="G5" s="127">
        <v>12</v>
      </c>
      <c r="H5" s="127" t="s">
        <v>603</v>
      </c>
      <c r="I5" s="127"/>
      <c r="J5" s="127"/>
    </row>
  </sheetData>
  <sheetProtection/>
  <mergeCells count="6">
    <mergeCell ref="A1:J1"/>
    <mergeCell ref="G3:G4"/>
    <mergeCell ref="I3:I4"/>
    <mergeCell ref="A3:F3"/>
    <mergeCell ref="J3:J4"/>
    <mergeCell ref="H3:H4"/>
  </mergeCells>
  <printOptions/>
  <pageMargins left="0.5905511811023623" right="0.5905511811023623" top="0.5905511811023623" bottom="0.5905511811023623"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9"/>
  <sheetViews>
    <sheetView zoomScalePageLayoutView="0" workbookViewId="0" topLeftCell="A1">
      <selection activeCell="D11" sqref="D11"/>
    </sheetView>
  </sheetViews>
  <sheetFormatPr defaultColWidth="9.00390625" defaultRowHeight="12.75"/>
  <cols>
    <col min="1" max="1" width="15.375" style="0" customWidth="1"/>
    <col min="2" max="2" width="9.875" style="0" customWidth="1"/>
    <col min="3" max="3" width="8.125" style="0" customWidth="1"/>
    <col min="4" max="4" width="9.625" style="0" customWidth="1"/>
    <col min="5" max="5" width="10.25390625" style="0" customWidth="1"/>
    <col min="6" max="7" width="10.75390625" style="0" customWidth="1"/>
    <col min="8" max="8" width="10.875" style="0" customWidth="1"/>
  </cols>
  <sheetData>
    <row r="1" spans="1:9" ht="30" customHeight="1">
      <c r="A1" s="397" t="s">
        <v>438</v>
      </c>
      <c r="B1" s="397"/>
      <c r="C1" s="397"/>
      <c r="D1" s="397"/>
      <c r="E1" s="397"/>
      <c r="F1" s="397"/>
      <c r="G1" s="397"/>
      <c r="H1" s="397"/>
      <c r="I1" s="189"/>
    </row>
    <row r="2" spans="1:9" ht="15.75">
      <c r="A2" s="226"/>
      <c r="B2" s="227"/>
      <c r="C2" s="227"/>
      <c r="D2" s="227"/>
      <c r="E2" s="227"/>
      <c r="F2" s="227"/>
      <c r="G2" s="227"/>
      <c r="H2" s="189"/>
      <c r="I2" s="189"/>
    </row>
    <row r="3" spans="1:8" ht="12.75" customHeight="1">
      <c r="A3" s="401" t="s">
        <v>381</v>
      </c>
      <c r="B3" s="398" t="s">
        <v>368</v>
      </c>
      <c r="C3" s="399"/>
      <c r="D3" s="399"/>
      <c r="E3" s="399"/>
      <c r="F3" s="399"/>
      <c r="G3" s="400"/>
      <c r="H3" s="379" t="s">
        <v>369</v>
      </c>
    </row>
    <row r="4" spans="1:8" ht="38.25" customHeight="1">
      <c r="A4" s="402"/>
      <c r="B4" s="225" t="s">
        <v>301</v>
      </c>
      <c r="C4" s="225" t="s">
        <v>78</v>
      </c>
      <c r="D4" s="225" t="s">
        <v>292</v>
      </c>
      <c r="E4" s="225" t="s">
        <v>12</v>
      </c>
      <c r="F4" s="225" t="s">
        <v>13</v>
      </c>
      <c r="G4" s="225" t="s">
        <v>79</v>
      </c>
      <c r="H4" s="380"/>
    </row>
    <row r="5" spans="1:8" ht="58.5" customHeight="1">
      <c r="A5" s="124" t="s">
        <v>382</v>
      </c>
      <c r="B5" s="230">
        <v>7</v>
      </c>
      <c r="C5" s="230">
        <v>1</v>
      </c>
      <c r="D5" s="230">
        <v>20</v>
      </c>
      <c r="E5" s="230">
        <v>12</v>
      </c>
      <c r="F5" s="230">
        <v>19</v>
      </c>
      <c r="G5" s="230">
        <v>3</v>
      </c>
      <c r="H5" s="228">
        <f>B5+C5+D5+E5+F5+G5</f>
        <v>62</v>
      </c>
    </row>
    <row r="6" spans="1:8" ht="25.5">
      <c r="A6" s="124" t="s">
        <v>383</v>
      </c>
      <c r="B6" s="52"/>
      <c r="C6" s="52"/>
      <c r="D6" s="52"/>
      <c r="E6" s="52"/>
      <c r="F6" s="52"/>
      <c r="G6" s="52"/>
      <c r="H6" s="228">
        <f>B6+C6+D6+E6+F6+G6</f>
        <v>0</v>
      </c>
    </row>
    <row r="7" spans="1:8" ht="12.75">
      <c r="A7" s="124" t="s">
        <v>241</v>
      </c>
      <c r="B7" s="30">
        <f aca="true" t="shared" si="0" ref="B7:H7">SUM(B5:B6)</f>
        <v>7</v>
      </c>
      <c r="C7" s="30">
        <f t="shared" si="0"/>
        <v>1</v>
      </c>
      <c r="D7" s="30">
        <f t="shared" si="0"/>
        <v>20</v>
      </c>
      <c r="E7" s="30">
        <f t="shared" si="0"/>
        <v>12</v>
      </c>
      <c r="F7" s="30">
        <f t="shared" si="0"/>
        <v>19</v>
      </c>
      <c r="G7" s="30">
        <f t="shared" si="0"/>
        <v>3</v>
      </c>
      <c r="H7" s="30">
        <f t="shared" si="0"/>
        <v>62</v>
      </c>
    </row>
    <row r="9" spans="1:8" ht="12.75">
      <c r="A9" s="403" t="s">
        <v>371</v>
      </c>
      <c r="B9" s="403"/>
      <c r="C9" s="403"/>
      <c r="D9" s="403"/>
      <c r="E9" s="403"/>
      <c r="F9" s="403"/>
      <c r="G9" s="403"/>
      <c r="H9" s="403"/>
    </row>
  </sheetData>
  <sheetProtection/>
  <mergeCells count="5">
    <mergeCell ref="H3:H4"/>
    <mergeCell ref="A1:H1"/>
    <mergeCell ref="B3:G3"/>
    <mergeCell ref="A3:A4"/>
    <mergeCell ref="A9:H9"/>
  </mergeCells>
  <printOptions/>
  <pageMargins left="0.5905511811023623" right="0.5905511811023623" top="0.5905511811023623" bottom="0.5905511811023623"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3"/>
  <sheetViews>
    <sheetView zoomScalePageLayoutView="0" workbookViewId="0" topLeftCell="A1">
      <selection activeCell="D9" sqref="D9"/>
    </sheetView>
  </sheetViews>
  <sheetFormatPr defaultColWidth="8.875" defaultRowHeight="12.75"/>
  <cols>
    <col min="1" max="1" width="26.375" style="3" customWidth="1"/>
    <col min="2" max="8" width="8.75390625" style="3" customWidth="1"/>
    <col min="9" max="16384" width="8.875" style="3" customWidth="1"/>
  </cols>
  <sheetData>
    <row r="1" spans="1:8" ht="18" customHeight="1">
      <c r="A1" s="405" t="s">
        <v>384</v>
      </c>
      <c r="B1" s="405"/>
      <c r="C1" s="405"/>
      <c r="D1" s="405"/>
      <c r="E1" s="405"/>
      <c r="F1" s="405"/>
      <c r="G1" s="405"/>
      <c r="H1" s="405"/>
    </row>
    <row r="2" spans="1:8" ht="12.75">
      <c r="A2" s="22"/>
      <c r="B2" s="22"/>
      <c r="C2" s="22"/>
      <c r="D2" s="22"/>
      <c r="E2" s="22"/>
      <c r="F2" s="22"/>
      <c r="G2" s="22"/>
      <c r="H2" s="22"/>
    </row>
    <row r="3" spans="1:9" ht="93" customHeight="1">
      <c r="A3" s="406" t="s">
        <v>385</v>
      </c>
      <c r="B3" s="178" t="s">
        <v>293</v>
      </c>
      <c r="C3" s="178" t="s">
        <v>6</v>
      </c>
      <c r="D3" s="178" t="s">
        <v>294</v>
      </c>
      <c r="E3" s="178" t="s">
        <v>7</v>
      </c>
      <c r="F3" s="178" t="s">
        <v>68</v>
      </c>
      <c r="G3" s="178" t="s">
        <v>93</v>
      </c>
      <c r="H3" s="195" t="s">
        <v>65</v>
      </c>
      <c r="I3" s="245" t="s">
        <v>462</v>
      </c>
    </row>
    <row r="4" spans="1:10" ht="19.5" customHeight="1">
      <c r="A4" s="407"/>
      <c r="B4" s="20">
        <v>25</v>
      </c>
      <c r="C4" s="20">
        <v>1</v>
      </c>
      <c r="D4" s="20">
        <v>49</v>
      </c>
      <c r="E4" s="20">
        <v>15</v>
      </c>
      <c r="F4" s="20">
        <v>29</v>
      </c>
      <c r="G4" s="20">
        <v>4</v>
      </c>
      <c r="H4" s="254">
        <f>B4+C4+D4+E4+F4+G4</f>
        <v>123</v>
      </c>
      <c r="I4" s="246" t="s">
        <v>786</v>
      </c>
      <c r="J4" s="190"/>
    </row>
    <row r="5" spans="1:9" ht="12.75" customHeight="1">
      <c r="A5" s="94" t="s">
        <v>5</v>
      </c>
      <c r="B5" s="229">
        <f>B4/H4</f>
        <v>0.2032520325203252</v>
      </c>
      <c r="C5" s="229">
        <f>C4/H4</f>
        <v>0.008130081300813009</v>
      </c>
      <c r="D5" s="229">
        <f>D4/H4</f>
        <v>0.3983739837398374</v>
      </c>
      <c r="E5" s="229">
        <f>E4/H4</f>
        <v>0.12195121951219512</v>
      </c>
      <c r="F5" s="229">
        <f>F4/H4</f>
        <v>0.23577235772357724</v>
      </c>
      <c r="G5" s="229">
        <f>G4/H4</f>
        <v>0.032520325203252036</v>
      </c>
      <c r="H5" s="229">
        <f>H4/H4</f>
        <v>1</v>
      </c>
      <c r="I5" s="247"/>
    </row>
    <row r="6" spans="1:10" ht="117.75" customHeight="1">
      <c r="A6" s="408" t="s">
        <v>316</v>
      </c>
      <c r="B6" s="408"/>
      <c r="C6" s="408"/>
      <c r="D6" s="408"/>
      <c r="E6" s="408"/>
      <c r="F6" s="408"/>
      <c r="G6" s="408"/>
      <c r="H6" s="408"/>
      <c r="I6" s="408"/>
      <c r="J6" s="112"/>
    </row>
    <row r="7" spans="2:8" ht="12.75">
      <c r="B7" s="21"/>
      <c r="C7" s="21"/>
      <c r="D7" s="21"/>
      <c r="E7" s="21"/>
      <c r="F7" s="21"/>
      <c r="G7" s="21"/>
      <c r="H7" s="21"/>
    </row>
    <row r="8" spans="1:8" ht="28.5" customHeight="1">
      <c r="A8" s="193"/>
      <c r="B8" s="193"/>
      <c r="C8" s="193"/>
      <c r="D8" s="193"/>
      <c r="E8" s="193"/>
      <c r="F8" s="193"/>
      <c r="G8" s="193"/>
      <c r="H8" s="193"/>
    </row>
    <row r="9" spans="1:8" ht="48" customHeight="1">
      <c r="A9" s="193"/>
      <c r="B9" s="193"/>
      <c r="C9" s="193"/>
      <c r="D9" s="193"/>
      <c r="E9" s="193"/>
      <c r="F9" s="193"/>
      <c r="G9" s="193"/>
      <c r="H9" s="193"/>
    </row>
    <row r="10" spans="1:8" ht="15.75">
      <c r="A10" s="404"/>
      <c r="B10" s="404"/>
      <c r="C10" s="404"/>
      <c r="D10" s="404"/>
      <c r="E10" s="404"/>
      <c r="F10" s="404"/>
      <c r="G10" s="404"/>
      <c r="H10" s="404"/>
    </row>
    <row r="11" spans="1:8" ht="12.75">
      <c r="A11" s="21"/>
      <c r="B11" s="21"/>
      <c r="C11" s="21"/>
      <c r="D11" s="21"/>
      <c r="E11" s="21"/>
      <c r="F11" s="21"/>
      <c r="G11" s="21"/>
      <c r="H11" s="21"/>
    </row>
    <row r="23" ht="12.75">
      <c r="C23" s="82"/>
    </row>
  </sheetData>
  <sheetProtection/>
  <mergeCells count="4">
    <mergeCell ref="A10:H10"/>
    <mergeCell ref="A1:H1"/>
    <mergeCell ref="A3:A4"/>
    <mergeCell ref="A6:I6"/>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25"/>
  <sheetViews>
    <sheetView zoomScaleSheetLayoutView="100" zoomScalePageLayoutView="0" workbookViewId="0" topLeftCell="A7">
      <selection activeCell="K9" sqref="K9"/>
    </sheetView>
  </sheetViews>
  <sheetFormatPr defaultColWidth="8.875" defaultRowHeight="12.75"/>
  <cols>
    <col min="1" max="1" width="6.25390625" style="6" customWidth="1"/>
    <col min="2" max="2" width="30.25390625" style="4" customWidth="1"/>
    <col min="3" max="3" width="8.00390625" style="4" customWidth="1"/>
    <col min="4" max="4" width="6.625" style="4" customWidth="1"/>
    <col min="5" max="5" width="5.75390625" style="4" customWidth="1"/>
    <col min="6" max="7" width="6.375" style="4" customWidth="1"/>
    <col min="8" max="9" width="7.25390625" style="4" customWidth="1"/>
    <col min="10" max="10" width="5.375" style="4" customWidth="1"/>
    <col min="11" max="11" width="7.00390625" style="4" customWidth="1"/>
    <col min="12" max="12" width="12.625" style="4" customWidth="1"/>
    <col min="13" max="16384" width="8.875" style="4" customWidth="1"/>
  </cols>
  <sheetData>
    <row r="1" spans="1:12" ht="18.75">
      <c r="A1" s="409" t="s">
        <v>410</v>
      </c>
      <c r="B1" s="409"/>
      <c r="C1" s="409"/>
      <c r="D1" s="409"/>
      <c r="E1" s="409"/>
      <c r="F1" s="409"/>
      <c r="G1" s="409"/>
      <c r="H1" s="409"/>
      <c r="I1" s="409"/>
      <c r="J1" s="409"/>
      <c r="K1" s="409"/>
      <c r="L1" s="409"/>
    </row>
    <row r="2" spans="1:12" ht="12.75">
      <c r="A2" s="410" t="s">
        <v>94</v>
      </c>
      <c r="B2" s="410" t="s">
        <v>37</v>
      </c>
      <c r="C2" s="411" t="s">
        <v>386</v>
      </c>
      <c r="D2" s="411"/>
      <c r="E2" s="411"/>
      <c r="F2" s="411"/>
      <c r="G2" s="411"/>
      <c r="H2" s="411"/>
      <c r="I2" s="411"/>
      <c r="J2" s="411"/>
      <c r="K2" s="412" t="s">
        <v>265</v>
      </c>
      <c r="L2" s="412" t="s">
        <v>266</v>
      </c>
    </row>
    <row r="3" spans="1:12" ht="39" customHeight="1">
      <c r="A3" s="410"/>
      <c r="B3" s="410"/>
      <c r="C3" s="413" t="s">
        <v>38</v>
      </c>
      <c r="D3" s="413" t="s">
        <v>236</v>
      </c>
      <c r="E3" s="413" t="s">
        <v>293</v>
      </c>
      <c r="F3" s="413" t="s">
        <v>6</v>
      </c>
      <c r="G3" s="413" t="s">
        <v>294</v>
      </c>
      <c r="H3" s="413" t="s">
        <v>7</v>
      </c>
      <c r="I3" s="413" t="s">
        <v>68</v>
      </c>
      <c r="J3" s="413" t="s">
        <v>8</v>
      </c>
      <c r="K3" s="412"/>
      <c r="L3" s="412"/>
    </row>
    <row r="4" spans="1:12" ht="60.75" customHeight="1">
      <c r="A4" s="410"/>
      <c r="B4" s="410"/>
      <c r="C4" s="413"/>
      <c r="D4" s="413"/>
      <c r="E4" s="413"/>
      <c r="F4" s="413"/>
      <c r="G4" s="413"/>
      <c r="H4" s="413"/>
      <c r="I4" s="413"/>
      <c r="J4" s="413"/>
      <c r="K4" s="412"/>
      <c r="L4" s="412"/>
    </row>
    <row r="5" spans="1:12" s="5" customFormat="1" ht="12.75">
      <c r="A5" s="15">
        <v>1</v>
      </c>
      <c r="B5" s="15">
        <v>2</v>
      </c>
      <c r="C5" s="15">
        <v>3</v>
      </c>
      <c r="D5" s="15">
        <v>4</v>
      </c>
      <c r="E5" s="15">
        <v>5</v>
      </c>
      <c r="F5" s="15">
        <v>6</v>
      </c>
      <c r="G5" s="15">
        <v>7</v>
      </c>
      <c r="H5" s="15">
        <v>8</v>
      </c>
      <c r="I5" s="15">
        <v>9</v>
      </c>
      <c r="J5" s="15">
        <v>10</v>
      </c>
      <c r="K5" s="15">
        <v>11</v>
      </c>
      <c r="L5" s="15">
        <v>12</v>
      </c>
    </row>
    <row r="6" spans="1:12" s="5" customFormat="1" ht="38.25">
      <c r="A6" s="164" t="s">
        <v>39</v>
      </c>
      <c r="B6" s="165" t="s">
        <v>281</v>
      </c>
      <c r="C6" s="166">
        <v>1603</v>
      </c>
      <c r="D6" s="166"/>
      <c r="E6" s="166">
        <v>304</v>
      </c>
      <c r="F6" s="166">
        <v>15</v>
      </c>
      <c r="G6" s="166">
        <v>615</v>
      </c>
      <c r="H6" s="166">
        <v>186</v>
      </c>
      <c r="I6" s="166">
        <v>421</v>
      </c>
      <c r="J6" s="166">
        <v>62</v>
      </c>
      <c r="K6" s="167" t="s">
        <v>808</v>
      </c>
      <c r="L6" s="167" t="s">
        <v>669</v>
      </c>
    </row>
    <row r="7" spans="1:12" s="5" customFormat="1" ht="13.5">
      <c r="A7" s="168" t="s">
        <v>33</v>
      </c>
      <c r="B7" s="169" t="s">
        <v>244</v>
      </c>
      <c r="C7" s="166">
        <f aca="true" t="shared" si="0" ref="C7:C14">E7+F7+G7+H7+I7+J7</f>
        <v>670</v>
      </c>
      <c r="D7" s="170"/>
      <c r="E7" s="171">
        <v>38</v>
      </c>
      <c r="F7" s="171">
        <v>5</v>
      </c>
      <c r="G7" s="171">
        <v>317</v>
      </c>
      <c r="H7" s="171">
        <v>97</v>
      </c>
      <c r="I7" s="171">
        <v>182</v>
      </c>
      <c r="J7" s="171">
        <v>31</v>
      </c>
      <c r="K7" s="180"/>
      <c r="L7" s="180"/>
    </row>
    <row r="8" spans="1:12" s="5" customFormat="1" ht="27">
      <c r="A8" s="168" t="s">
        <v>267</v>
      </c>
      <c r="B8" s="139" t="s">
        <v>136</v>
      </c>
      <c r="C8" s="166">
        <f t="shared" si="0"/>
        <v>1</v>
      </c>
      <c r="D8" s="172"/>
      <c r="E8" s="52"/>
      <c r="F8" s="52"/>
      <c r="G8" s="52">
        <v>1</v>
      </c>
      <c r="H8" s="52"/>
      <c r="I8" s="52"/>
      <c r="J8" s="52"/>
      <c r="K8" s="180"/>
      <c r="L8" s="180"/>
    </row>
    <row r="9" spans="1:12" s="5" customFormat="1" ht="40.5">
      <c r="A9" s="168" t="s">
        <v>52</v>
      </c>
      <c r="B9" s="139" t="s">
        <v>137</v>
      </c>
      <c r="C9" s="166">
        <f t="shared" si="0"/>
        <v>18</v>
      </c>
      <c r="D9" s="172"/>
      <c r="E9" s="52">
        <v>4</v>
      </c>
      <c r="F9" s="52">
        <v>1</v>
      </c>
      <c r="G9" s="52">
        <v>6</v>
      </c>
      <c r="H9" s="52">
        <v>4</v>
      </c>
      <c r="I9" s="52">
        <v>3</v>
      </c>
      <c r="J9" s="52"/>
      <c r="K9" s="180"/>
      <c r="L9" s="180"/>
    </row>
    <row r="10" spans="1:12" s="5" customFormat="1" ht="13.5">
      <c r="A10" s="168" t="s">
        <v>58</v>
      </c>
      <c r="B10" s="139" t="s">
        <v>268</v>
      </c>
      <c r="C10" s="166">
        <f t="shared" si="0"/>
        <v>17</v>
      </c>
      <c r="D10" s="172"/>
      <c r="E10" s="52">
        <v>5</v>
      </c>
      <c r="F10" s="52"/>
      <c r="G10" s="52">
        <v>7</v>
      </c>
      <c r="H10" s="52">
        <v>2</v>
      </c>
      <c r="I10" s="52">
        <v>2</v>
      </c>
      <c r="J10" s="52">
        <v>1</v>
      </c>
      <c r="K10" s="180"/>
      <c r="L10" s="180"/>
    </row>
    <row r="11" spans="1:12" s="5" customFormat="1" ht="13.5">
      <c r="A11" s="168" t="s">
        <v>242</v>
      </c>
      <c r="B11" s="139" t="s">
        <v>373</v>
      </c>
      <c r="C11" s="166"/>
      <c r="D11" s="172"/>
      <c r="E11" s="52"/>
      <c r="F11" s="52"/>
      <c r="G11" s="52"/>
      <c r="H11" s="52"/>
      <c r="I11" s="52"/>
      <c r="J11" s="52"/>
      <c r="K11" s="180"/>
      <c r="L11" s="180"/>
    </row>
    <row r="12" spans="1:12" s="5" customFormat="1" ht="36">
      <c r="A12" s="168" t="s">
        <v>243</v>
      </c>
      <c r="B12" s="139" t="s">
        <v>129</v>
      </c>
      <c r="C12" s="166">
        <f t="shared" si="0"/>
        <v>3</v>
      </c>
      <c r="D12" s="172"/>
      <c r="E12" s="52"/>
      <c r="F12" s="52"/>
      <c r="G12" s="52">
        <v>1</v>
      </c>
      <c r="H12" s="52">
        <v>1</v>
      </c>
      <c r="I12" s="52">
        <v>1</v>
      </c>
      <c r="J12" s="52"/>
      <c r="K12" s="180"/>
      <c r="L12" s="180"/>
    </row>
    <row r="13" spans="1:12" s="5" customFormat="1" ht="47.25">
      <c r="A13" s="168" t="s">
        <v>59</v>
      </c>
      <c r="B13" s="139" t="s">
        <v>237</v>
      </c>
      <c r="C13" s="166">
        <f t="shared" si="0"/>
        <v>2</v>
      </c>
      <c r="D13" s="172"/>
      <c r="E13" s="52"/>
      <c r="F13" s="52"/>
      <c r="G13" s="52">
        <v>1</v>
      </c>
      <c r="H13" s="52">
        <v>1</v>
      </c>
      <c r="I13" s="52"/>
      <c r="J13" s="52"/>
      <c r="K13" s="180"/>
      <c r="L13" s="180"/>
    </row>
    <row r="14" spans="1:12" s="5" customFormat="1" ht="13.5">
      <c r="A14" s="168" t="s">
        <v>374</v>
      </c>
      <c r="B14" s="139" t="s">
        <v>60</v>
      </c>
      <c r="C14" s="166">
        <f t="shared" si="0"/>
        <v>483</v>
      </c>
      <c r="D14" s="172"/>
      <c r="E14" s="52">
        <v>106</v>
      </c>
      <c r="F14" s="52">
        <v>7</v>
      </c>
      <c r="G14" s="52">
        <v>171</v>
      </c>
      <c r="H14" s="52">
        <v>122</v>
      </c>
      <c r="I14" s="52">
        <v>58</v>
      </c>
      <c r="J14" s="52">
        <v>19</v>
      </c>
      <c r="K14" s="180"/>
      <c r="L14" s="180"/>
    </row>
    <row r="15" spans="1:12" ht="43.5" customHeight="1">
      <c r="A15" s="414" t="s">
        <v>269</v>
      </c>
      <c r="B15" s="414"/>
      <c r="C15" s="414"/>
      <c r="D15" s="414"/>
      <c r="E15" s="414"/>
      <c r="F15" s="414"/>
      <c r="G15" s="414"/>
      <c r="H15" s="414"/>
      <c r="I15" s="414"/>
      <c r="J15" s="414"/>
      <c r="K15" s="415"/>
      <c r="L15" s="415"/>
    </row>
    <row r="16" spans="1:8" ht="12.75">
      <c r="A16" s="23"/>
      <c r="B16" s="12"/>
      <c r="C16" s="12"/>
      <c r="D16" s="12"/>
      <c r="E16" s="12"/>
      <c r="F16" s="12"/>
      <c r="G16" s="12"/>
      <c r="H16" s="12"/>
    </row>
    <row r="17" spans="1:8" ht="12.75">
      <c r="A17" s="23"/>
      <c r="B17" s="12"/>
      <c r="C17" s="12"/>
      <c r="D17" s="12"/>
      <c r="E17" s="12"/>
      <c r="F17" s="12"/>
      <c r="G17" s="12"/>
      <c r="H17" s="12"/>
    </row>
    <row r="18" spans="1:8" ht="12.75">
      <c r="A18" s="23"/>
      <c r="B18" s="12"/>
      <c r="C18" s="12"/>
      <c r="D18" s="12"/>
      <c r="E18" s="12"/>
      <c r="F18" s="12"/>
      <c r="G18" s="12"/>
      <c r="H18" s="12"/>
    </row>
    <row r="19" spans="1:8" ht="12.75">
      <c r="A19" s="23"/>
      <c r="B19" s="12"/>
      <c r="C19" s="12"/>
      <c r="D19" s="12"/>
      <c r="E19" s="12"/>
      <c r="F19" s="12"/>
      <c r="G19" s="12"/>
      <c r="H19" s="12"/>
    </row>
    <row r="20" spans="1:8" ht="12.75">
      <c r="A20" s="23"/>
      <c r="B20" s="12"/>
      <c r="C20" s="12"/>
      <c r="D20" s="12"/>
      <c r="E20" s="12"/>
      <c r="F20" s="12"/>
      <c r="G20" s="12"/>
      <c r="H20" s="12"/>
    </row>
    <row r="21" spans="1:8" ht="12.75">
      <c r="A21" s="23"/>
      <c r="B21" s="12"/>
      <c r="C21" s="12"/>
      <c r="D21" s="12"/>
      <c r="E21" s="12"/>
      <c r="F21" s="12"/>
      <c r="G21" s="12"/>
      <c r="H21" s="12"/>
    </row>
    <row r="22" spans="1:8" ht="12.75">
      <c r="A22" s="23"/>
      <c r="B22" s="12"/>
      <c r="C22" s="12"/>
      <c r="D22" s="12"/>
      <c r="E22" s="12"/>
      <c r="F22" s="12"/>
      <c r="G22" s="12"/>
      <c r="H22" s="12"/>
    </row>
    <row r="23" ht="12.75">
      <c r="A23" s="23"/>
    </row>
    <row r="24" ht="12.75">
      <c r="A24" s="23"/>
    </row>
    <row r="25" ht="12.75">
      <c r="A25" s="23"/>
    </row>
  </sheetData>
  <sheetProtection/>
  <mergeCells count="15">
    <mergeCell ref="A15:L15"/>
    <mergeCell ref="G3:G4"/>
    <mergeCell ref="H3:H4"/>
    <mergeCell ref="I3:I4"/>
    <mergeCell ref="E3:E4"/>
    <mergeCell ref="D3:D4"/>
    <mergeCell ref="A1:L1"/>
    <mergeCell ref="B2:B4"/>
    <mergeCell ref="C2:J2"/>
    <mergeCell ref="K2:K4"/>
    <mergeCell ref="L2:L4"/>
    <mergeCell ref="C3:C4"/>
    <mergeCell ref="A2:A4"/>
    <mergeCell ref="J3:J4"/>
    <mergeCell ref="F3:F4"/>
  </mergeCells>
  <printOptions/>
  <pageMargins left="0.5905511811023623" right="0.3937007874015748" top="0.5905511811023623" bottom="0.5905511811023623" header="0" footer="0"/>
  <pageSetup horizontalDpi="300" verticalDpi="300" orientation="landscape" paperSize="9" r:id="rId1"/>
  <rowBreaks count="1" manualBreakCount="1">
    <brk id="28" max="255" man="1"/>
  </rowBreaks>
</worksheet>
</file>

<file path=xl/worksheets/sheet14.xml><?xml version="1.0" encoding="utf-8"?>
<worksheet xmlns="http://schemas.openxmlformats.org/spreadsheetml/2006/main" xmlns:r="http://schemas.openxmlformats.org/officeDocument/2006/relationships">
  <dimension ref="A1:K39"/>
  <sheetViews>
    <sheetView zoomScalePageLayoutView="0" workbookViewId="0" topLeftCell="A7">
      <selection activeCell="O3" sqref="O3"/>
    </sheetView>
  </sheetViews>
  <sheetFormatPr defaultColWidth="8.875" defaultRowHeight="12.75"/>
  <cols>
    <col min="1" max="1" width="6.25390625" style="6" customWidth="1"/>
    <col min="2" max="2" width="30.25390625" style="4" customWidth="1"/>
    <col min="3" max="3" width="18.125" style="4" customWidth="1"/>
    <col min="4" max="4" width="5.625" style="4" customWidth="1"/>
    <col min="5" max="5" width="6.625" style="4" customWidth="1"/>
    <col min="6" max="6" width="5.25390625" style="4" customWidth="1"/>
    <col min="7" max="7" width="5.75390625" style="4" bestFit="1" customWidth="1"/>
    <col min="8" max="8" width="4.00390625" style="4" customWidth="1"/>
    <col min="9" max="10" width="5.75390625" style="4" bestFit="1" customWidth="1"/>
    <col min="11" max="11" width="5.375" style="4" customWidth="1"/>
    <col min="12" max="16384" width="8.875" style="4" customWidth="1"/>
  </cols>
  <sheetData>
    <row r="1" spans="1:11" ht="15.75">
      <c r="A1" s="416" t="s">
        <v>411</v>
      </c>
      <c r="B1" s="416"/>
      <c r="C1" s="416"/>
      <c r="D1" s="416"/>
      <c r="E1" s="416"/>
      <c r="F1" s="416"/>
      <c r="G1" s="416"/>
      <c r="H1" s="416"/>
      <c r="I1" s="416"/>
      <c r="J1" s="416"/>
      <c r="K1" s="416"/>
    </row>
    <row r="2" spans="1:11" ht="12.75">
      <c r="A2" s="410" t="s">
        <v>94</v>
      </c>
      <c r="B2" s="410" t="s">
        <v>37</v>
      </c>
      <c r="C2" s="410"/>
      <c r="D2" s="411" t="s">
        <v>386</v>
      </c>
      <c r="E2" s="411"/>
      <c r="F2" s="411"/>
      <c r="G2" s="411"/>
      <c r="H2" s="411"/>
      <c r="I2" s="411"/>
      <c r="J2" s="411"/>
      <c r="K2" s="411"/>
    </row>
    <row r="3" spans="1:11" ht="84" customHeight="1">
      <c r="A3" s="410"/>
      <c r="B3" s="410"/>
      <c r="C3" s="410"/>
      <c r="D3" s="179" t="s">
        <v>38</v>
      </c>
      <c r="E3" s="179" t="s">
        <v>236</v>
      </c>
      <c r="F3" s="179" t="s">
        <v>293</v>
      </c>
      <c r="G3" s="179" t="s">
        <v>6</v>
      </c>
      <c r="H3" s="179" t="s">
        <v>294</v>
      </c>
      <c r="I3" s="179" t="s">
        <v>7</v>
      </c>
      <c r="J3" s="179" t="s">
        <v>68</v>
      </c>
      <c r="K3" s="179" t="s">
        <v>8</v>
      </c>
    </row>
    <row r="4" spans="1:11" s="5" customFormat="1" ht="12.75">
      <c r="A4" s="13">
        <v>1</v>
      </c>
      <c r="B4" s="14">
        <v>2</v>
      </c>
      <c r="C4" s="15">
        <v>3</v>
      </c>
      <c r="D4" s="14">
        <v>4</v>
      </c>
      <c r="E4" s="15">
        <v>5</v>
      </c>
      <c r="F4" s="14">
        <v>6</v>
      </c>
      <c r="G4" s="15">
        <v>7</v>
      </c>
      <c r="H4" s="14">
        <v>8</v>
      </c>
      <c r="I4" s="15">
        <v>9</v>
      </c>
      <c r="J4" s="14">
        <v>10</v>
      </c>
      <c r="K4" s="15">
        <v>11</v>
      </c>
    </row>
    <row r="5" spans="1:11" ht="38.25">
      <c r="A5" s="131" t="s">
        <v>39</v>
      </c>
      <c r="B5" s="132" t="s">
        <v>279</v>
      </c>
      <c r="C5" s="94" t="s">
        <v>40</v>
      </c>
      <c r="D5" s="133">
        <f>F5+G5+H5+I5+J5+K5</f>
        <v>1189</v>
      </c>
      <c r="E5" s="134">
        <v>1</v>
      </c>
      <c r="F5" s="135">
        <f aca="true" t="shared" si="0" ref="F5:K5">F10+F11+F12+F13+F14</f>
        <v>255</v>
      </c>
      <c r="G5" s="135">
        <f t="shared" si="0"/>
        <v>14</v>
      </c>
      <c r="H5" s="135">
        <f t="shared" si="0"/>
        <v>415</v>
      </c>
      <c r="I5" s="135">
        <f t="shared" si="0"/>
        <v>155</v>
      </c>
      <c r="J5" s="135">
        <f t="shared" si="0"/>
        <v>309</v>
      </c>
      <c r="K5" s="135">
        <f t="shared" si="0"/>
        <v>41</v>
      </c>
    </row>
    <row r="6" spans="1:11" ht="12.75">
      <c r="A6" s="130"/>
      <c r="B6" s="129" t="s">
        <v>263</v>
      </c>
      <c r="C6" s="127"/>
      <c r="D6" s="136"/>
      <c r="E6" s="137"/>
      <c r="F6" s="138"/>
      <c r="G6" s="138"/>
      <c r="H6" s="138"/>
      <c r="I6" s="138"/>
      <c r="J6" s="138"/>
      <c r="K6" s="138"/>
    </row>
    <row r="7" spans="1:11" ht="27">
      <c r="A7" s="140" t="s">
        <v>41</v>
      </c>
      <c r="B7" s="141" t="s">
        <v>102</v>
      </c>
      <c r="C7" s="142" t="s">
        <v>42</v>
      </c>
      <c r="D7" s="133">
        <f>F7+G7+H7+I7+J7+K7</f>
        <v>712</v>
      </c>
      <c r="E7" s="143">
        <f>D7/D5</f>
        <v>0.5988225399495374</v>
      </c>
      <c r="F7" s="144">
        <v>183</v>
      </c>
      <c r="G7" s="144">
        <v>14</v>
      </c>
      <c r="H7" s="144">
        <v>242</v>
      </c>
      <c r="I7" s="144">
        <v>90</v>
      </c>
      <c r="J7" s="144">
        <v>159</v>
      </c>
      <c r="K7" s="144">
        <v>24</v>
      </c>
    </row>
    <row r="8" spans="1:11" ht="15" customHeight="1">
      <c r="A8" s="16" t="s">
        <v>43</v>
      </c>
      <c r="B8" s="17"/>
      <c r="C8" s="18" t="s">
        <v>44</v>
      </c>
      <c r="D8" s="133">
        <f>F8+G8+H8+I8+J8+K8</f>
        <v>306</v>
      </c>
      <c r="E8" s="145">
        <f>D8/D5</f>
        <v>0.25735912531539107</v>
      </c>
      <c r="F8" s="116">
        <v>64</v>
      </c>
      <c r="G8" s="116">
        <v>0</v>
      </c>
      <c r="H8" s="116">
        <v>79</v>
      </c>
      <c r="I8" s="116">
        <v>31</v>
      </c>
      <c r="J8" s="116">
        <v>115</v>
      </c>
      <c r="K8" s="116">
        <v>17</v>
      </c>
    </row>
    <row r="9" spans="1:11" ht="15" customHeight="1">
      <c r="A9" s="16" t="s">
        <v>45</v>
      </c>
      <c r="B9" s="17"/>
      <c r="C9" s="18" t="s">
        <v>46</v>
      </c>
      <c r="D9" s="133">
        <f aca="true" t="shared" si="1" ref="D9:D28">F9+G9+H9+I9+J9+K9</f>
        <v>171</v>
      </c>
      <c r="E9" s="145">
        <f>D9/D5</f>
        <v>0.1438183347350715</v>
      </c>
      <c r="F9" s="116">
        <v>8</v>
      </c>
      <c r="G9" s="116">
        <v>0</v>
      </c>
      <c r="H9" s="116">
        <v>94</v>
      </c>
      <c r="I9" s="116">
        <v>34</v>
      </c>
      <c r="J9" s="116">
        <v>35</v>
      </c>
      <c r="K9" s="116">
        <v>0</v>
      </c>
    </row>
    <row r="10" spans="1:11" ht="15" customHeight="1">
      <c r="A10" s="71" t="s">
        <v>48</v>
      </c>
      <c r="B10" s="72" t="s">
        <v>47</v>
      </c>
      <c r="C10" s="74" t="s">
        <v>259</v>
      </c>
      <c r="D10" s="133">
        <f t="shared" si="1"/>
        <v>45</v>
      </c>
      <c r="E10" s="146">
        <f>D10/D5</f>
        <v>0.03784693019343986</v>
      </c>
      <c r="F10" s="117">
        <v>10</v>
      </c>
      <c r="G10" s="117">
        <v>0</v>
      </c>
      <c r="H10" s="117">
        <v>25</v>
      </c>
      <c r="I10" s="117">
        <v>0</v>
      </c>
      <c r="J10" s="117">
        <v>10</v>
      </c>
      <c r="K10" s="117">
        <v>0</v>
      </c>
    </row>
    <row r="11" spans="1:11" ht="15" customHeight="1">
      <c r="A11" s="16" t="s">
        <v>49</v>
      </c>
      <c r="B11" s="17"/>
      <c r="C11" s="18" t="s">
        <v>260</v>
      </c>
      <c r="D11" s="133">
        <f t="shared" si="1"/>
        <v>543</v>
      </c>
      <c r="E11" s="145">
        <f>D11/D5</f>
        <v>0.456686291000841</v>
      </c>
      <c r="F11" s="116">
        <v>173</v>
      </c>
      <c r="G11" s="116">
        <v>2</v>
      </c>
      <c r="H11" s="116">
        <v>257</v>
      </c>
      <c r="I11" s="116">
        <v>43</v>
      </c>
      <c r="J11" s="116">
        <v>57</v>
      </c>
      <c r="K11" s="116">
        <v>11</v>
      </c>
    </row>
    <row r="12" spans="1:11" ht="15" customHeight="1">
      <c r="A12" s="16" t="s">
        <v>50</v>
      </c>
      <c r="B12" s="17"/>
      <c r="C12" s="18" t="s">
        <v>138</v>
      </c>
      <c r="D12" s="133">
        <f t="shared" si="1"/>
        <v>443</v>
      </c>
      <c r="E12" s="145">
        <f>D12/D5</f>
        <v>0.3725820016820858</v>
      </c>
      <c r="F12" s="116">
        <v>59</v>
      </c>
      <c r="G12" s="116">
        <v>9</v>
      </c>
      <c r="H12" s="116">
        <v>123</v>
      </c>
      <c r="I12" s="116">
        <v>91</v>
      </c>
      <c r="J12" s="116">
        <v>153</v>
      </c>
      <c r="K12" s="116">
        <v>8</v>
      </c>
    </row>
    <row r="13" spans="1:11" ht="15.75">
      <c r="A13" s="16" t="s">
        <v>51</v>
      </c>
      <c r="B13" s="17"/>
      <c r="C13" s="18" t="s">
        <v>139</v>
      </c>
      <c r="D13" s="133">
        <f t="shared" si="1"/>
        <v>158</v>
      </c>
      <c r="E13" s="145">
        <f>D13/D5</f>
        <v>0.1328847771236333</v>
      </c>
      <c r="F13" s="116">
        <v>13</v>
      </c>
      <c r="G13" s="116">
        <v>3</v>
      </c>
      <c r="H13" s="116">
        <v>10</v>
      </c>
      <c r="I13" s="116">
        <v>21</v>
      </c>
      <c r="J13" s="116">
        <v>89</v>
      </c>
      <c r="K13" s="116">
        <v>22</v>
      </c>
    </row>
    <row r="14" spans="1:11" ht="15.75">
      <c r="A14" s="16" t="s">
        <v>97</v>
      </c>
      <c r="B14" s="17"/>
      <c r="C14" s="18" t="s">
        <v>140</v>
      </c>
      <c r="D14" s="133">
        <f t="shared" si="1"/>
        <v>0</v>
      </c>
      <c r="E14" s="145">
        <f>D14/D5</f>
        <v>0</v>
      </c>
      <c r="F14" s="116">
        <v>0</v>
      </c>
      <c r="G14" s="116">
        <v>0</v>
      </c>
      <c r="H14" s="116">
        <v>0</v>
      </c>
      <c r="I14" s="116">
        <v>0</v>
      </c>
      <c r="J14" s="116">
        <v>0</v>
      </c>
      <c r="K14" s="116">
        <v>0</v>
      </c>
    </row>
    <row r="15" spans="1:11" ht="15" customHeight="1">
      <c r="A15" s="71" t="s">
        <v>52</v>
      </c>
      <c r="B15" s="75" t="s">
        <v>264</v>
      </c>
      <c r="C15" s="73" t="s">
        <v>53</v>
      </c>
      <c r="D15" s="133">
        <f t="shared" si="1"/>
        <v>638</v>
      </c>
      <c r="E15" s="147">
        <f>D15/D5</f>
        <v>0.5365853658536586</v>
      </c>
      <c r="F15" s="118">
        <f aca="true" t="shared" si="2" ref="F15:K15">F16+F17+F18+F19+F20</f>
        <v>97</v>
      </c>
      <c r="G15" s="118">
        <f t="shared" si="2"/>
        <v>5</v>
      </c>
      <c r="H15" s="118">
        <f t="shared" si="2"/>
        <v>286</v>
      </c>
      <c r="I15" s="118">
        <v>86</v>
      </c>
      <c r="J15" s="118">
        <f t="shared" si="2"/>
        <v>137</v>
      </c>
      <c r="K15" s="118">
        <f t="shared" si="2"/>
        <v>27</v>
      </c>
    </row>
    <row r="16" spans="1:11" ht="15" customHeight="1">
      <c r="A16" s="16" t="s">
        <v>54</v>
      </c>
      <c r="B16" s="17"/>
      <c r="C16" s="81" t="s">
        <v>259</v>
      </c>
      <c r="D16" s="133">
        <f t="shared" si="1"/>
        <v>32</v>
      </c>
      <c r="E16" s="145">
        <f>D16/D5</f>
        <v>0.02691337258200168</v>
      </c>
      <c r="F16" s="116">
        <v>5</v>
      </c>
      <c r="G16" s="116">
        <v>0</v>
      </c>
      <c r="H16" s="116">
        <v>22</v>
      </c>
      <c r="I16" s="116">
        <v>0</v>
      </c>
      <c r="J16" s="116">
        <v>5</v>
      </c>
      <c r="K16" s="116">
        <v>0</v>
      </c>
    </row>
    <row r="17" spans="1:11" ht="15" customHeight="1">
      <c r="A17" s="16" t="s">
        <v>55</v>
      </c>
      <c r="B17" s="17"/>
      <c r="C17" s="18" t="s">
        <v>260</v>
      </c>
      <c r="D17" s="133">
        <f t="shared" si="1"/>
        <v>362</v>
      </c>
      <c r="E17" s="145">
        <f>D17/D5</f>
        <v>0.30445752733389403</v>
      </c>
      <c r="F17" s="116">
        <v>74</v>
      </c>
      <c r="G17" s="116">
        <v>0</v>
      </c>
      <c r="H17" s="116">
        <v>230</v>
      </c>
      <c r="I17" s="116">
        <v>25</v>
      </c>
      <c r="J17" s="116">
        <v>26</v>
      </c>
      <c r="K17" s="116">
        <v>7</v>
      </c>
    </row>
    <row r="18" spans="1:11" ht="15" customHeight="1">
      <c r="A18" s="16" t="s">
        <v>56</v>
      </c>
      <c r="B18" s="17"/>
      <c r="C18" s="18" t="s">
        <v>138</v>
      </c>
      <c r="D18" s="133">
        <f t="shared" si="1"/>
        <v>169</v>
      </c>
      <c r="E18" s="145">
        <f>D18/D5</f>
        <v>0.1421362489486964</v>
      </c>
      <c r="F18" s="116">
        <v>11</v>
      </c>
      <c r="G18" s="116">
        <v>3</v>
      </c>
      <c r="H18" s="116">
        <v>32</v>
      </c>
      <c r="I18" s="116">
        <v>48</v>
      </c>
      <c r="J18" s="116">
        <v>69</v>
      </c>
      <c r="K18" s="116">
        <v>6</v>
      </c>
    </row>
    <row r="19" spans="1:11" ht="15.75" customHeight="1">
      <c r="A19" s="16" t="s">
        <v>57</v>
      </c>
      <c r="B19" s="19"/>
      <c r="C19" s="18" t="s">
        <v>139</v>
      </c>
      <c r="D19" s="133">
        <f t="shared" si="1"/>
        <v>75</v>
      </c>
      <c r="E19" s="148">
        <f>D19/D5</f>
        <v>0.06307821698906645</v>
      </c>
      <c r="F19" s="32">
        <v>7</v>
      </c>
      <c r="G19" s="32">
        <v>2</v>
      </c>
      <c r="H19" s="32">
        <v>2</v>
      </c>
      <c r="I19" s="32">
        <v>13</v>
      </c>
      <c r="J19" s="116">
        <v>37</v>
      </c>
      <c r="K19" s="116">
        <v>14</v>
      </c>
    </row>
    <row r="20" spans="1:11" ht="15.75">
      <c r="A20" s="16" t="s">
        <v>98</v>
      </c>
      <c r="B20" s="36"/>
      <c r="C20" s="18" t="s">
        <v>140</v>
      </c>
      <c r="D20" s="133">
        <f t="shared" si="1"/>
        <v>0</v>
      </c>
      <c r="E20" s="148">
        <f>D20/D5</f>
        <v>0</v>
      </c>
      <c r="F20" s="32"/>
      <c r="G20" s="32"/>
      <c r="H20" s="32"/>
      <c r="I20" s="32"/>
      <c r="J20" s="116"/>
      <c r="K20" s="116"/>
    </row>
    <row r="21" spans="1:11" ht="36" customHeight="1">
      <c r="A21" s="149" t="s">
        <v>58</v>
      </c>
      <c r="B21" s="150" t="s">
        <v>282</v>
      </c>
      <c r="C21" s="151" t="s">
        <v>277</v>
      </c>
      <c r="D21" s="133">
        <f t="shared" si="1"/>
        <v>0</v>
      </c>
      <c r="E21" s="152">
        <f>D21/D5</f>
        <v>0</v>
      </c>
      <c r="F21" s="153">
        <v>0</v>
      </c>
      <c r="G21" s="153">
        <v>0</v>
      </c>
      <c r="H21" s="153">
        <v>0</v>
      </c>
      <c r="I21" s="153">
        <v>0</v>
      </c>
      <c r="J21" s="153">
        <v>0</v>
      </c>
      <c r="K21" s="153">
        <v>0</v>
      </c>
    </row>
    <row r="22" spans="1:11" ht="15.75">
      <c r="A22" s="149" t="s">
        <v>242</v>
      </c>
      <c r="B22" s="154"/>
      <c r="C22" s="151" t="s">
        <v>278</v>
      </c>
      <c r="D22" s="133">
        <f t="shared" si="1"/>
        <v>0</v>
      </c>
      <c r="E22" s="152">
        <f>D22/D5</f>
        <v>0</v>
      </c>
      <c r="F22" s="153">
        <v>0</v>
      </c>
      <c r="G22" s="153">
        <v>0</v>
      </c>
      <c r="H22" s="153">
        <v>0</v>
      </c>
      <c r="I22" s="153">
        <v>0</v>
      </c>
      <c r="J22" s="153">
        <v>0</v>
      </c>
      <c r="K22" s="153">
        <v>0</v>
      </c>
    </row>
    <row r="23" spans="1:11" ht="15.75">
      <c r="A23" s="155" t="s">
        <v>35</v>
      </c>
      <c r="B23" s="94" t="s">
        <v>103</v>
      </c>
      <c r="C23" s="174"/>
      <c r="D23" s="133">
        <f t="shared" si="1"/>
        <v>57</v>
      </c>
      <c r="E23" s="181">
        <v>1</v>
      </c>
      <c r="F23" s="175">
        <f aca="true" t="shared" si="3" ref="F23:K23">F24+F25+F26+F27</f>
        <v>0</v>
      </c>
      <c r="G23" s="175">
        <f t="shared" si="3"/>
        <v>0</v>
      </c>
      <c r="H23" s="175">
        <f t="shared" si="3"/>
        <v>16</v>
      </c>
      <c r="I23" s="175">
        <f t="shared" si="3"/>
        <v>15</v>
      </c>
      <c r="J23" s="175">
        <f t="shared" si="3"/>
        <v>12</v>
      </c>
      <c r="K23" s="175">
        <f t="shared" si="3"/>
        <v>14</v>
      </c>
    </row>
    <row r="24" spans="1:11" ht="13.5">
      <c r="A24" s="128" t="s">
        <v>132</v>
      </c>
      <c r="B24" s="156" t="s">
        <v>47</v>
      </c>
      <c r="C24" s="157" t="s">
        <v>259</v>
      </c>
      <c r="D24" s="133">
        <f t="shared" si="1"/>
        <v>0</v>
      </c>
      <c r="E24" s="158">
        <f>D24/D23</f>
        <v>0</v>
      </c>
      <c r="F24" s="159"/>
      <c r="G24" s="159"/>
      <c r="H24" s="159"/>
      <c r="I24" s="159"/>
      <c r="J24" s="159"/>
      <c r="K24" s="159"/>
    </row>
    <row r="25" spans="1:11" ht="15.75">
      <c r="A25" s="128" t="s">
        <v>133</v>
      </c>
      <c r="B25" s="160"/>
      <c r="C25" s="161" t="s">
        <v>260</v>
      </c>
      <c r="D25" s="133">
        <f t="shared" si="1"/>
        <v>0</v>
      </c>
      <c r="E25" s="158">
        <f>D25/D23</f>
        <v>0</v>
      </c>
      <c r="F25" s="159"/>
      <c r="G25" s="159"/>
      <c r="H25" s="159"/>
      <c r="I25" s="159"/>
      <c r="J25" s="159"/>
      <c r="K25" s="159"/>
    </row>
    <row r="26" spans="1:11" ht="15.75">
      <c r="A26" s="128" t="s">
        <v>61</v>
      </c>
      <c r="B26" s="160"/>
      <c r="C26" s="161" t="s">
        <v>138</v>
      </c>
      <c r="D26" s="133">
        <f t="shared" si="1"/>
        <v>0</v>
      </c>
      <c r="E26" s="158">
        <f>D26/D23</f>
        <v>0</v>
      </c>
      <c r="F26" s="159"/>
      <c r="G26" s="159"/>
      <c r="H26" s="159"/>
      <c r="I26" s="159"/>
      <c r="J26" s="159"/>
      <c r="K26" s="159"/>
    </row>
    <row r="27" spans="1:11" ht="14.25" customHeight="1">
      <c r="A27" s="128" t="s">
        <v>62</v>
      </c>
      <c r="B27" s="160"/>
      <c r="C27" s="161" t="s">
        <v>139</v>
      </c>
      <c r="D27" s="133">
        <f t="shared" si="1"/>
        <v>57</v>
      </c>
      <c r="E27" s="158">
        <f>D27/D23</f>
        <v>1</v>
      </c>
      <c r="F27" s="159"/>
      <c r="G27" s="159"/>
      <c r="H27" s="159">
        <v>16</v>
      </c>
      <c r="I27" s="159">
        <v>15</v>
      </c>
      <c r="J27" s="159">
        <v>12</v>
      </c>
      <c r="K27" s="159">
        <v>14</v>
      </c>
    </row>
    <row r="28" spans="1:11" ht="42.75" customHeight="1">
      <c r="A28" s="128" t="s">
        <v>9</v>
      </c>
      <c r="B28" s="163" t="s">
        <v>104</v>
      </c>
      <c r="C28" s="162"/>
      <c r="D28" s="133">
        <f t="shared" si="1"/>
        <v>57</v>
      </c>
      <c r="E28" s="158">
        <f>D28/D23</f>
        <v>1</v>
      </c>
      <c r="F28" s="159"/>
      <c r="G28" s="159"/>
      <c r="H28" s="159">
        <v>16</v>
      </c>
      <c r="I28" s="159">
        <v>15</v>
      </c>
      <c r="J28" s="159">
        <v>12</v>
      </c>
      <c r="K28" s="159">
        <v>14</v>
      </c>
    </row>
    <row r="29" spans="1:11" ht="30.75" customHeight="1">
      <c r="A29" s="414"/>
      <c r="B29" s="414"/>
      <c r="C29" s="414"/>
      <c r="D29" s="414"/>
      <c r="E29" s="414"/>
      <c r="F29" s="414"/>
      <c r="G29" s="414"/>
      <c r="H29" s="414"/>
      <c r="I29" s="414"/>
      <c r="J29" s="414"/>
      <c r="K29" s="414"/>
    </row>
    <row r="30" spans="1:9" ht="12.75">
      <c r="A30" s="23"/>
      <c r="B30" s="12"/>
      <c r="C30" s="12"/>
      <c r="D30" s="12"/>
      <c r="E30" s="12"/>
      <c r="F30" s="12"/>
      <c r="G30" s="12"/>
      <c r="H30" s="12"/>
      <c r="I30" s="12"/>
    </row>
    <row r="31" spans="1:9" ht="12.75">
      <c r="A31" s="23"/>
      <c r="B31" s="12"/>
      <c r="C31" s="12"/>
      <c r="D31" s="12"/>
      <c r="E31" s="12"/>
      <c r="F31" s="12"/>
      <c r="G31" s="12"/>
      <c r="H31" s="12"/>
      <c r="I31" s="12"/>
    </row>
    <row r="32" spans="1:9" ht="12.75">
      <c r="A32" s="23"/>
      <c r="B32" s="12"/>
      <c r="C32" s="12"/>
      <c r="D32" s="12"/>
      <c r="E32" s="12"/>
      <c r="F32" s="12"/>
      <c r="G32" s="12"/>
      <c r="H32" s="12"/>
      <c r="I32" s="12"/>
    </row>
    <row r="33" spans="1:9" ht="12.75">
      <c r="A33" s="23"/>
      <c r="B33" s="12"/>
      <c r="C33" s="12"/>
      <c r="D33" s="12"/>
      <c r="E33" s="12"/>
      <c r="F33" s="12"/>
      <c r="G33" s="12"/>
      <c r="H33" s="12"/>
      <c r="I33" s="12"/>
    </row>
    <row r="34" spans="1:9" ht="12.75">
      <c r="A34" s="23"/>
      <c r="B34" s="12"/>
      <c r="C34" s="12"/>
      <c r="D34" s="12"/>
      <c r="E34" s="12"/>
      <c r="F34" s="12"/>
      <c r="G34" s="12"/>
      <c r="H34" s="12"/>
      <c r="I34" s="12"/>
    </row>
    <row r="35" spans="1:9" ht="12.75">
      <c r="A35" s="23"/>
      <c r="B35" s="12"/>
      <c r="C35" s="12"/>
      <c r="D35" s="12"/>
      <c r="E35" s="12"/>
      <c r="F35" s="12"/>
      <c r="G35" s="12"/>
      <c r="H35" s="12"/>
      <c r="I35" s="12"/>
    </row>
    <row r="36" spans="1:9" ht="12.75">
      <c r="A36" s="23"/>
      <c r="B36" s="12"/>
      <c r="C36" s="12"/>
      <c r="D36" s="12"/>
      <c r="E36" s="12"/>
      <c r="F36" s="12"/>
      <c r="G36" s="12"/>
      <c r="H36" s="12"/>
      <c r="I36" s="12"/>
    </row>
    <row r="37" ht="12.75">
      <c r="A37" s="23"/>
    </row>
    <row r="38" ht="12.75">
      <c r="A38" s="23"/>
    </row>
    <row r="39" ht="12.75">
      <c r="A39" s="23"/>
    </row>
  </sheetData>
  <sheetProtection/>
  <mergeCells count="5">
    <mergeCell ref="A29:K29"/>
    <mergeCell ref="A1:K1"/>
    <mergeCell ref="A2:A3"/>
    <mergeCell ref="B2:C3"/>
    <mergeCell ref="D2:K2"/>
  </mergeCells>
  <printOptions/>
  <pageMargins left="0.3937007874015748" right="0.3937007874015748" top="0.5905511811023623" bottom="0.5905511811023623"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2"/>
  <sheetViews>
    <sheetView zoomScalePageLayoutView="0" workbookViewId="0" topLeftCell="A1">
      <selection activeCell="B8" sqref="B8"/>
    </sheetView>
  </sheetViews>
  <sheetFormatPr defaultColWidth="9.00390625" defaultRowHeight="12.75"/>
  <cols>
    <col min="1" max="1" width="22.875" style="0" customWidth="1"/>
    <col min="2" max="7" width="9.00390625" style="0" bestFit="1" customWidth="1"/>
    <col min="8" max="8" width="9.375" style="0" bestFit="1" customWidth="1"/>
  </cols>
  <sheetData>
    <row r="1" spans="1:8" ht="15.75">
      <c r="A1" s="360" t="s">
        <v>319</v>
      </c>
      <c r="B1" s="360"/>
      <c r="C1" s="360"/>
      <c r="D1" s="360"/>
      <c r="E1" s="360"/>
      <c r="F1" s="360"/>
      <c r="G1" s="360"/>
      <c r="H1" s="360"/>
    </row>
    <row r="2" spans="1:7" ht="12.75">
      <c r="A2" s="21"/>
      <c r="B2" s="21"/>
      <c r="C2" s="21"/>
      <c r="D2" s="21"/>
      <c r="E2" s="21"/>
      <c r="F2" s="21"/>
      <c r="G2" s="21"/>
    </row>
    <row r="3" spans="1:8" ht="12.75" customHeight="1">
      <c r="A3" s="419" t="s">
        <v>387</v>
      </c>
      <c r="B3" s="417" t="s">
        <v>461</v>
      </c>
      <c r="C3" s="418"/>
      <c r="D3" s="418"/>
      <c r="E3" s="418"/>
      <c r="F3" s="418"/>
      <c r="G3" s="418"/>
      <c r="H3" s="418"/>
    </row>
    <row r="4" spans="1:8" ht="91.5" customHeight="1">
      <c r="A4" s="419"/>
      <c r="B4" s="211" t="s">
        <v>301</v>
      </c>
      <c r="C4" s="211" t="s">
        <v>361</v>
      </c>
      <c r="D4" s="211" t="s">
        <v>292</v>
      </c>
      <c r="E4" s="211" t="s">
        <v>12</v>
      </c>
      <c r="F4" s="211" t="s">
        <v>13</v>
      </c>
      <c r="G4" s="211" t="s">
        <v>79</v>
      </c>
      <c r="H4" s="214" t="s">
        <v>360</v>
      </c>
    </row>
    <row r="5" spans="1:8" ht="15.75">
      <c r="A5" s="99" t="s">
        <v>460</v>
      </c>
      <c r="B5" s="215">
        <v>252</v>
      </c>
      <c r="C5" s="216">
        <v>21</v>
      </c>
      <c r="D5" s="215">
        <v>695</v>
      </c>
      <c r="E5" s="215">
        <v>247</v>
      </c>
      <c r="F5" s="215">
        <v>299</v>
      </c>
      <c r="G5" s="215">
        <v>89</v>
      </c>
      <c r="H5" s="103">
        <f>SUM(B5:G5)</f>
        <v>1603</v>
      </c>
    </row>
    <row r="6" spans="1:8" ht="15.75">
      <c r="A6" s="99" t="s">
        <v>463</v>
      </c>
      <c r="B6" s="215">
        <v>304</v>
      </c>
      <c r="C6" s="215">
        <v>15</v>
      </c>
      <c r="D6" s="215">
        <v>615</v>
      </c>
      <c r="E6" s="215">
        <v>186</v>
      </c>
      <c r="F6" s="215">
        <v>421</v>
      </c>
      <c r="G6" s="215">
        <v>62</v>
      </c>
      <c r="H6" s="103">
        <f>SUM(B6:G6)</f>
        <v>1603</v>
      </c>
    </row>
    <row r="7" spans="1:8" ht="15.75">
      <c r="A7" s="99"/>
      <c r="B7" s="217">
        <f aca="true" t="shared" si="0" ref="B7:H7">B6/B5</f>
        <v>1.2063492063492063</v>
      </c>
      <c r="C7" s="217">
        <f t="shared" si="0"/>
        <v>0.7142857142857143</v>
      </c>
      <c r="D7" s="217">
        <f t="shared" si="0"/>
        <v>0.8848920863309353</v>
      </c>
      <c r="E7" s="217">
        <f t="shared" si="0"/>
        <v>0.7530364372469636</v>
      </c>
      <c r="F7" s="217">
        <f t="shared" si="0"/>
        <v>1.4080267558528428</v>
      </c>
      <c r="G7" s="217">
        <f t="shared" si="0"/>
        <v>0.6966292134831461</v>
      </c>
      <c r="H7" s="217">
        <f t="shared" si="0"/>
        <v>1</v>
      </c>
    </row>
    <row r="8" spans="1:7" ht="15.75">
      <c r="A8" s="93"/>
      <c r="B8" s="93"/>
      <c r="C8" s="93"/>
      <c r="D8" s="93"/>
      <c r="E8" s="21"/>
      <c r="F8" s="21"/>
      <c r="G8" s="21"/>
    </row>
    <row r="9" spans="1:7" ht="12.75">
      <c r="A9" s="21"/>
      <c r="B9" s="21"/>
      <c r="C9" s="21"/>
      <c r="D9" s="21"/>
      <c r="E9" s="21"/>
      <c r="F9" s="21"/>
      <c r="G9" s="21"/>
    </row>
    <row r="10" spans="1:7" ht="12.75">
      <c r="A10" s="21"/>
      <c r="B10" s="21"/>
      <c r="C10" s="21"/>
      <c r="D10" s="21"/>
      <c r="E10" s="21"/>
      <c r="F10" s="21"/>
      <c r="G10" s="21"/>
    </row>
    <row r="11" spans="1:7" ht="12.75">
      <c r="A11" s="21"/>
      <c r="B11" s="21"/>
      <c r="C11" s="21"/>
      <c r="D11" s="21"/>
      <c r="E11" s="21"/>
      <c r="F11" s="21"/>
      <c r="G11" s="21"/>
    </row>
    <row r="12" spans="1:7" ht="12.75">
      <c r="A12" s="21"/>
      <c r="B12" s="21"/>
      <c r="C12" s="21"/>
      <c r="D12" s="21"/>
      <c r="E12" s="21"/>
      <c r="F12" s="21"/>
      <c r="G12" s="21"/>
    </row>
  </sheetData>
  <sheetProtection/>
  <mergeCells count="3">
    <mergeCell ref="A1:H1"/>
    <mergeCell ref="B3:H3"/>
    <mergeCell ref="A3:A4"/>
  </mergeCells>
  <printOptions/>
  <pageMargins left="0.5905511811023623" right="0.5905511811023623" top="0.5905511811023623" bottom="0.5905511811023623"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P46"/>
  <sheetViews>
    <sheetView zoomScalePageLayoutView="0" workbookViewId="0" topLeftCell="A22">
      <selection activeCell="C25" sqref="C25"/>
    </sheetView>
  </sheetViews>
  <sheetFormatPr defaultColWidth="8.875" defaultRowHeight="12.75"/>
  <cols>
    <col min="1" max="1" width="4.125" style="3" customWidth="1"/>
    <col min="2" max="2" width="12.125" style="3" customWidth="1"/>
    <col min="3" max="3" width="32.25390625" style="3" customWidth="1"/>
    <col min="4" max="4" width="13.375" style="3" customWidth="1"/>
    <col min="5" max="5" width="15.75390625" style="3" customWidth="1"/>
    <col min="6" max="6" width="8.00390625" style="3" customWidth="1"/>
    <col min="7" max="7" width="5.00390625" style="3" customWidth="1"/>
    <col min="8" max="8" width="4.25390625" style="3" customWidth="1"/>
    <col min="9" max="9" width="18.75390625" style="3" customWidth="1"/>
    <col min="10" max="10" width="19.75390625" style="3" customWidth="1"/>
    <col min="11" max="16384" width="8.875" style="3" customWidth="1"/>
  </cols>
  <sheetData>
    <row r="1" spans="1:10" ht="29.25" customHeight="1">
      <c r="A1" s="420" t="s">
        <v>422</v>
      </c>
      <c r="B1" s="420"/>
      <c r="C1" s="420"/>
      <c r="D1" s="420"/>
      <c r="E1" s="420"/>
      <c r="F1" s="420"/>
      <c r="G1" s="420"/>
      <c r="H1" s="420"/>
      <c r="I1" s="420"/>
      <c r="J1" s="420"/>
    </row>
    <row r="2" spans="1:15" ht="76.5">
      <c r="A2" s="312" t="s">
        <v>94</v>
      </c>
      <c r="B2" s="313" t="s">
        <v>91</v>
      </c>
      <c r="C2" s="313" t="s">
        <v>63</v>
      </c>
      <c r="D2" s="313" t="s">
        <v>64</v>
      </c>
      <c r="E2" s="312" t="s">
        <v>355</v>
      </c>
      <c r="F2" s="313" t="s">
        <v>317</v>
      </c>
      <c r="G2" s="312" t="s">
        <v>92</v>
      </c>
      <c r="H2" s="312" t="s">
        <v>96</v>
      </c>
      <c r="I2" s="313" t="s">
        <v>388</v>
      </c>
      <c r="J2" s="314" t="s">
        <v>332</v>
      </c>
      <c r="K2" s="8"/>
      <c r="L2" s="8"/>
      <c r="M2" s="8"/>
      <c r="N2" s="8"/>
      <c r="O2" s="8"/>
    </row>
    <row r="3" spans="1:16" s="31" customFormat="1" ht="222" customHeight="1">
      <c r="A3" s="110">
        <v>1</v>
      </c>
      <c r="B3" s="321">
        <v>42855</v>
      </c>
      <c r="C3" s="297" t="s">
        <v>674</v>
      </c>
      <c r="D3" s="110" t="s">
        <v>745</v>
      </c>
      <c r="E3" s="110" t="s">
        <v>672</v>
      </c>
      <c r="F3" s="289" t="s">
        <v>830</v>
      </c>
      <c r="G3" s="289">
        <v>11</v>
      </c>
      <c r="H3" s="289">
        <v>11</v>
      </c>
      <c r="I3" s="110" t="s">
        <v>675</v>
      </c>
      <c r="J3" s="110" t="s">
        <v>673</v>
      </c>
      <c r="K3" s="8"/>
      <c r="L3" s="8"/>
      <c r="M3" s="8"/>
      <c r="N3" s="8"/>
      <c r="O3" s="8"/>
      <c r="P3" s="288"/>
    </row>
    <row r="4" spans="1:16" s="31" customFormat="1" ht="63.75">
      <c r="A4" s="110">
        <v>2</v>
      </c>
      <c r="B4" s="110" t="s">
        <v>821</v>
      </c>
      <c r="C4" s="110" t="s">
        <v>693</v>
      </c>
      <c r="D4" s="110" t="s">
        <v>694</v>
      </c>
      <c r="E4" s="110" t="s">
        <v>692</v>
      </c>
      <c r="F4" s="289" t="s">
        <v>837</v>
      </c>
      <c r="G4" s="289">
        <v>16</v>
      </c>
      <c r="H4" s="289">
        <v>16</v>
      </c>
      <c r="I4" s="110" t="s">
        <v>695</v>
      </c>
      <c r="J4" s="110" t="s">
        <v>537</v>
      </c>
      <c r="K4" s="8"/>
      <c r="L4" s="8"/>
      <c r="M4" s="8"/>
      <c r="N4" s="8"/>
      <c r="O4" s="8"/>
      <c r="P4" s="288"/>
    </row>
    <row r="5" spans="1:16" s="31" customFormat="1" ht="51">
      <c r="A5" s="110">
        <v>3</v>
      </c>
      <c r="B5" s="321">
        <v>42849</v>
      </c>
      <c r="C5" s="110" t="s">
        <v>690</v>
      </c>
      <c r="D5" s="289" t="s">
        <v>746</v>
      </c>
      <c r="E5" s="289" t="s">
        <v>692</v>
      </c>
      <c r="F5" s="289" t="s">
        <v>831</v>
      </c>
      <c r="G5" s="289">
        <v>20</v>
      </c>
      <c r="H5" s="289">
        <v>20</v>
      </c>
      <c r="I5" s="110" t="s">
        <v>691</v>
      </c>
      <c r="J5" s="289" t="s">
        <v>537</v>
      </c>
      <c r="K5" s="8"/>
      <c r="L5" s="8"/>
      <c r="M5" s="8"/>
      <c r="N5" s="8"/>
      <c r="O5" s="8"/>
      <c r="P5" s="288"/>
    </row>
    <row r="6" spans="1:16" s="31" customFormat="1" ht="89.25">
      <c r="A6" s="110">
        <v>4</v>
      </c>
      <c r="B6" s="321">
        <v>42891</v>
      </c>
      <c r="C6" s="297" t="s">
        <v>747</v>
      </c>
      <c r="D6" s="110" t="s">
        <v>744</v>
      </c>
      <c r="E6" s="110" t="s">
        <v>677</v>
      </c>
      <c r="F6" s="289" t="s">
        <v>832</v>
      </c>
      <c r="G6" s="289">
        <v>3</v>
      </c>
      <c r="H6" s="289">
        <v>3</v>
      </c>
      <c r="I6" s="110" t="s">
        <v>680</v>
      </c>
      <c r="J6" s="110" t="s">
        <v>673</v>
      </c>
      <c r="K6" s="8"/>
      <c r="L6" s="8"/>
      <c r="M6" s="8"/>
      <c r="N6" s="8"/>
      <c r="O6" s="8"/>
      <c r="P6" s="288"/>
    </row>
    <row r="7" spans="1:16" s="31" customFormat="1" ht="140.25">
      <c r="A7" s="110">
        <v>5</v>
      </c>
      <c r="B7" s="321">
        <v>42781</v>
      </c>
      <c r="C7" s="110" t="s">
        <v>670</v>
      </c>
      <c r="D7" s="110" t="s">
        <v>744</v>
      </c>
      <c r="E7" s="110" t="s">
        <v>672</v>
      </c>
      <c r="F7" s="110" t="s">
        <v>833</v>
      </c>
      <c r="G7" s="110">
        <v>4</v>
      </c>
      <c r="H7" s="110">
        <v>4</v>
      </c>
      <c r="I7" s="110" t="s">
        <v>725</v>
      </c>
      <c r="J7" s="110" t="s">
        <v>673</v>
      </c>
      <c r="K7" s="8"/>
      <c r="L7" s="8"/>
      <c r="M7" s="8"/>
      <c r="N7" s="8"/>
      <c r="O7" s="8"/>
      <c r="P7" s="288"/>
    </row>
    <row r="8" spans="1:16" s="31" customFormat="1" ht="51">
      <c r="A8" s="110">
        <v>6</v>
      </c>
      <c r="B8" s="321">
        <v>43099</v>
      </c>
      <c r="C8" s="110" t="s">
        <v>681</v>
      </c>
      <c r="D8" s="110" t="s">
        <v>744</v>
      </c>
      <c r="E8" s="110" t="s">
        <v>682</v>
      </c>
      <c r="F8" s="110" t="s">
        <v>834</v>
      </c>
      <c r="G8" s="110">
        <v>2</v>
      </c>
      <c r="H8" s="110"/>
      <c r="I8" s="110" t="s">
        <v>685</v>
      </c>
      <c r="J8" s="110" t="s">
        <v>673</v>
      </c>
      <c r="K8" s="8"/>
      <c r="L8" s="8"/>
      <c r="M8" s="8"/>
      <c r="N8" s="8"/>
      <c r="O8" s="8"/>
      <c r="P8" s="288"/>
    </row>
    <row r="9" spans="1:16" s="31" customFormat="1" ht="38.25">
      <c r="A9" s="110">
        <v>7</v>
      </c>
      <c r="B9" s="321">
        <v>43099</v>
      </c>
      <c r="C9" s="110" t="s">
        <v>683</v>
      </c>
      <c r="D9" s="110" t="s">
        <v>744</v>
      </c>
      <c r="E9" s="110" t="s">
        <v>679</v>
      </c>
      <c r="F9" s="110" t="s">
        <v>838</v>
      </c>
      <c r="G9" s="110">
        <v>1</v>
      </c>
      <c r="H9" s="110"/>
      <c r="I9" s="110" t="s">
        <v>684</v>
      </c>
      <c r="J9" s="110" t="s">
        <v>673</v>
      </c>
      <c r="K9" s="8"/>
      <c r="L9" s="8"/>
      <c r="M9" s="8"/>
      <c r="N9" s="8"/>
      <c r="O9" s="8"/>
      <c r="P9" s="288"/>
    </row>
    <row r="10" spans="1:16" s="31" customFormat="1" ht="51">
      <c r="A10" s="110">
        <v>8</v>
      </c>
      <c r="B10" s="321">
        <v>43099</v>
      </c>
      <c r="C10" s="110" t="s">
        <v>686</v>
      </c>
      <c r="D10" s="110" t="s">
        <v>744</v>
      </c>
      <c r="E10" s="110" t="s">
        <v>682</v>
      </c>
      <c r="F10" s="110" t="s">
        <v>839</v>
      </c>
      <c r="G10" s="110">
        <v>1</v>
      </c>
      <c r="H10" s="110"/>
      <c r="I10" s="110" t="s">
        <v>687</v>
      </c>
      <c r="J10" s="110" t="s">
        <v>673</v>
      </c>
      <c r="K10" s="8"/>
      <c r="L10" s="8"/>
      <c r="M10" s="8"/>
      <c r="N10" s="8"/>
      <c r="O10" s="8"/>
      <c r="P10" s="288"/>
    </row>
    <row r="11" spans="1:16" s="31" customFormat="1" ht="114.75">
      <c r="A11" s="110">
        <v>9</v>
      </c>
      <c r="B11" s="321">
        <v>42854</v>
      </c>
      <c r="C11" s="110" t="s">
        <v>705</v>
      </c>
      <c r="D11" s="110" t="s">
        <v>697</v>
      </c>
      <c r="E11" s="110" t="s">
        <v>721</v>
      </c>
      <c r="F11" s="110" t="s">
        <v>840</v>
      </c>
      <c r="G11" s="110">
        <v>8</v>
      </c>
      <c r="H11" s="110">
        <v>8</v>
      </c>
      <c r="I11" s="110" t="s">
        <v>706</v>
      </c>
      <c r="J11" s="110" t="s">
        <v>709</v>
      </c>
      <c r="K11" s="8"/>
      <c r="L11" s="8"/>
      <c r="M11" s="8"/>
      <c r="N11" s="8"/>
      <c r="O11" s="8"/>
      <c r="P11" s="288"/>
    </row>
    <row r="12" spans="1:16" s="31" customFormat="1" ht="63.75">
      <c r="A12" s="110">
        <v>10</v>
      </c>
      <c r="B12" s="321">
        <v>42854</v>
      </c>
      <c r="C12" s="110" t="s">
        <v>705</v>
      </c>
      <c r="D12" s="110" t="s">
        <v>697</v>
      </c>
      <c r="E12" s="110" t="s">
        <v>722</v>
      </c>
      <c r="F12" s="110" t="s">
        <v>841</v>
      </c>
      <c r="G12" s="110">
        <v>10</v>
      </c>
      <c r="H12" s="110">
        <v>10</v>
      </c>
      <c r="I12" s="110" t="s">
        <v>707</v>
      </c>
      <c r="J12" s="110" t="s">
        <v>708</v>
      </c>
      <c r="K12" s="8"/>
      <c r="L12" s="8"/>
      <c r="M12" s="8"/>
      <c r="N12" s="8"/>
      <c r="O12" s="8"/>
      <c r="P12" s="288"/>
    </row>
    <row r="13" spans="1:10" s="8" customFormat="1" ht="102">
      <c r="A13" s="110">
        <v>11</v>
      </c>
      <c r="B13" s="321">
        <v>43052</v>
      </c>
      <c r="C13" s="110" t="s">
        <v>726</v>
      </c>
      <c r="D13" s="110" t="s">
        <v>748</v>
      </c>
      <c r="E13" s="110" t="s">
        <v>622</v>
      </c>
      <c r="F13" s="110" t="s">
        <v>835</v>
      </c>
      <c r="G13" s="110">
        <v>5</v>
      </c>
      <c r="H13" s="110">
        <v>5</v>
      </c>
      <c r="I13" s="110" t="s">
        <v>727</v>
      </c>
      <c r="J13" s="110" t="s">
        <v>728</v>
      </c>
    </row>
    <row r="14" spans="1:10" s="8" customFormat="1" ht="38.25">
      <c r="A14" s="110">
        <v>12</v>
      </c>
      <c r="B14" s="322">
        <v>43040</v>
      </c>
      <c r="C14" s="110" t="s">
        <v>729</v>
      </c>
      <c r="D14" s="110" t="s">
        <v>749</v>
      </c>
      <c r="E14" s="110" t="s">
        <v>604</v>
      </c>
      <c r="F14" s="110" t="s">
        <v>836</v>
      </c>
      <c r="G14" s="110">
        <v>2</v>
      </c>
      <c r="H14" s="110">
        <v>2</v>
      </c>
      <c r="I14" s="110" t="s">
        <v>730</v>
      </c>
      <c r="J14" s="110" t="s">
        <v>731</v>
      </c>
    </row>
    <row r="15" spans="1:10" s="8" customFormat="1" ht="38.25">
      <c r="A15" s="110">
        <v>13</v>
      </c>
      <c r="B15" s="322">
        <v>42795</v>
      </c>
      <c r="C15" s="110" t="s">
        <v>798</v>
      </c>
      <c r="D15" s="110" t="s">
        <v>744</v>
      </c>
      <c r="E15" s="110" t="s">
        <v>799</v>
      </c>
      <c r="F15" s="110" t="s">
        <v>842</v>
      </c>
      <c r="G15" s="110">
        <v>1</v>
      </c>
      <c r="H15" s="110"/>
      <c r="I15" s="110" t="s">
        <v>800</v>
      </c>
      <c r="J15" s="110" t="s">
        <v>801</v>
      </c>
    </row>
    <row r="16" spans="1:10" s="278" customFormat="1" ht="51">
      <c r="A16" s="297">
        <v>14</v>
      </c>
      <c r="B16" s="315" t="s">
        <v>822</v>
      </c>
      <c r="C16" s="297" t="s">
        <v>732</v>
      </c>
      <c r="D16" s="297" t="s">
        <v>741</v>
      </c>
      <c r="E16" s="297" t="s">
        <v>733</v>
      </c>
      <c r="F16" s="297" t="s">
        <v>843</v>
      </c>
      <c r="G16" s="297">
        <v>2</v>
      </c>
      <c r="H16" s="297">
        <v>1</v>
      </c>
      <c r="I16" s="297" t="s">
        <v>734</v>
      </c>
      <c r="J16" s="297" t="s">
        <v>735</v>
      </c>
    </row>
    <row r="17" spans="1:10" s="8" customFormat="1" ht="51">
      <c r="A17" s="110">
        <v>15</v>
      </c>
      <c r="B17" s="260" t="s">
        <v>823</v>
      </c>
      <c r="C17" s="110" t="s">
        <v>804</v>
      </c>
      <c r="D17" s="110" t="s">
        <v>671</v>
      </c>
      <c r="E17" s="110" t="s">
        <v>750</v>
      </c>
      <c r="F17" s="110" t="s">
        <v>844</v>
      </c>
      <c r="G17" s="110">
        <v>1</v>
      </c>
      <c r="H17" s="110">
        <v>1</v>
      </c>
      <c r="I17" s="110" t="s">
        <v>751</v>
      </c>
      <c r="J17" s="110" t="s">
        <v>753</v>
      </c>
    </row>
    <row r="18" spans="1:10" s="8" customFormat="1" ht="63.75">
      <c r="A18" s="110">
        <v>16</v>
      </c>
      <c r="B18" s="321">
        <v>43054</v>
      </c>
      <c r="C18" s="110" t="s">
        <v>803</v>
      </c>
      <c r="D18" s="110" t="s">
        <v>744</v>
      </c>
      <c r="E18" s="110" t="s">
        <v>750</v>
      </c>
      <c r="F18" s="110" t="s">
        <v>845</v>
      </c>
      <c r="G18" s="110">
        <v>3</v>
      </c>
      <c r="H18" s="110">
        <v>3</v>
      </c>
      <c r="I18" s="110" t="s">
        <v>811</v>
      </c>
      <c r="J18" s="110" t="s">
        <v>753</v>
      </c>
    </row>
    <row r="19" spans="1:10" s="8" customFormat="1" ht="38.25">
      <c r="A19" s="110">
        <v>17</v>
      </c>
      <c r="B19" s="322">
        <v>42826</v>
      </c>
      <c r="C19" s="110" t="s">
        <v>757</v>
      </c>
      <c r="D19" s="110" t="s">
        <v>758</v>
      </c>
      <c r="E19" s="110" t="s">
        <v>767</v>
      </c>
      <c r="F19" s="110" t="s">
        <v>844</v>
      </c>
      <c r="G19" s="110">
        <v>1</v>
      </c>
      <c r="H19" s="110">
        <v>1</v>
      </c>
      <c r="I19" s="110" t="s">
        <v>766</v>
      </c>
      <c r="J19" s="110" t="s">
        <v>772</v>
      </c>
    </row>
    <row r="20" spans="1:10" s="8" customFormat="1" ht="38.25">
      <c r="A20" s="110">
        <v>18</v>
      </c>
      <c r="B20" s="295" t="s">
        <v>824</v>
      </c>
      <c r="C20" s="316" t="s">
        <v>761</v>
      </c>
      <c r="D20" s="110" t="s">
        <v>759</v>
      </c>
      <c r="E20" s="110" t="s">
        <v>767</v>
      </c>
      <c r="F20" s="110" t="s">
        <v>844</v>
      </c>
      <c r="G20" s="110">
        <v>1</v>
      </c>
      <c r="H20" s="110"/>
      <c r="I20" s="110" t="s">
        <v>768</v>
      </c>
      <c r="J20" s="110" t="s">
        <v>772</v>
      </c>
    </row>
    <row r="21" spans="1:10" s="8" customFormat="1" ht="63.75">
      <c r="A21" s="110">
        <v>19</v>
      </c>
      <c r="B21" s="295" t="s">
        <v>825</v>
      </c>
      <c r="C21" s="110" t="s">
        <v>760</v>
      </c>
      <c r="D21" s="110" t="s">
        <v>765</v>
      </c>
      <c r="E21" s="110" t="s">
        <v>770</v>
      </c>
      <c r="F21" s="110" t="s">
        <v>846</v>
      </c>
      <c r="G21" s="110">
        <v>4</v>
      </c>
      <c r="H21" s="110"/>
      <c r="I21" s="110" t="s">
        <v>769</v>
      </c>
      <c r="J21" s="110" t="s">
        <v>771</v>
      </c>
    </row>
    <row r="22" spans="1:10" s="278" customFormat="1" ht="63.75">
      <c r="A22" s="297">
        <v>20</v>
      </c>
      <c r="B22" s="323">
        <v>42843</v>
      </c>
      <c r="C22" s="297" t="s">
        <v>752</v>
      </c>
      <c r="D22" s="297" t="s">
        <v>671</v>
      </c>
      <c r="E22" s="297" t="s">
        <v>509</v>
      </c>
      <c r="F22" s="297" t="s">
        <v>847</v>
      </c>
      <c r="G22" s="297">
        <v>4</v>
      </c>
      <c r="H22" s="297"/>
      <c r="I22" s="297" t="s">
        <v>793</v>
      </c>
      <c r="J22" s="297" t="s">
        <v>754</v>
      </c>
    </row>
    <row r="23" spans="1:10" s="56" customFormat="1" ht="51">
      <c r="A23" s="110">
        <v>21</v>
      </c>
      <c r="B23" s="110" t="s">
        <v>826</v>
      </c>
      <c r="C23" s="316" t="s">
        <v>794</v>
      </c>
      <c r="D23" s="110" t="s">
        <v>755</v>
      </c>
      <c r="E23" s="296" t="s">
        <v>510</v>
      </c>
      <c r="F23" s="296" t="s">
        <v>848</v>
      </c>
      <c r="G23" s="110">
        <v>1</v>
      </c>
      <c r="H23" s="110"/>
      <c r="I23" s="110" t="s">
        <v>762</v>
      </c>
      <c r="J23" s="110" t="s">
        <v>774</v>
      </c>
    </row>
    <row r="24" spans="1:10" s="56" customFormat="1" ht="76.5">
      <c r="A24" s="110">
        <v>22</v>
      </c>
      <c r="B24" s="316" t="s">
        <v>827</v>
      </c>
      <c r="C24" s="110" t="s">
        <v>809</v>
      </c>
      <c r="D24" s="110" t="s">
        <v>697</v>
      </c>
      <c r="E24" s="296" t="s">
        <v>510</v>
      </c>
      <c r="F24" s="296" t="s">
        <v>848</v>
      </c>
      <c r="G24" s="110">
        <v>1</v>
      </c>
      <c r="H24" s="110">
        <v>1</v>
      </c>
      <c r="I24" s="110" t="s">
        <v>763</v>
      </c>
      <c r="J24" s="110" t="s">
        <v>774</v>
      </c>
    </row>
    <row r="25" spans="1:10" s="56" customFormat="1" ht="38.25">
      <c r="A25" s="110">
        <v>23</v>
      </c>
      <c r="B25" s="316" t="s">
        <v>828</v>
      </c>
      <c r="C25" s="110" t="s">
        <v>796</v>
      </c>
      <c r="D25" s="110" t="s">
        <v>697</v>
      </c>
      <c r="E25" s="296" t="s">
        <v>510</v>
      </c>
      <c r="F25" s="110" t="s">
        <v>849</v>
      </c>
      <c r="G25" s="110">
        <v>1</v>
      </c>
      <c r="H25" s="110"/>
      <c r="I25" s="110" t="s">
        <v>795</v>
      </c>
      <c r="J25" s="110" t="s">
        <v>774</v>
      </c>
    </row>
    <row r="26" spans="1:10" s="56" customFormat="1" ht="38.25">
      <c r="A26" s="110">
        <v>24</v>
      </c>
      <c r="B26" s="316" t="s">
        <v>828</v>
      </c>
      <c r="C26" s="110" t="s">
        <v>756</v>
      </c>
      <c r="D26" s="110" t="s">
        <v>697</v>
      </c>
      <c r="E26" s="296" t="s">
        <v>510</v>
      </c>
      <c r="F26" s="110" t="s">
        <v>850</v>
      </c>
      <c r="G26" s="110">
        <v>1</v>
      </c>
      <c r="H26" s="110"/>
      <c r="I26" s="110" t="s">
        <v>797</v>
      </c>
      <c r="J26" s="110" t="s">
        <v>774</v>
      </c>
    </row>
    <row r="27" spans="1:10" s="56" customFormat="1" ht="76.5">
      <c r="A27" s="110">
        <v>25</v>
      </c>
      <c r="B27" s="316" t="s">
        <v>827</v>
      </c>
      <c r="C27" s="110" t="s">
        <v>810</v>
      </c>
      <c r="D27" s="110" t="s">
        <v>697</v>
      </c>
      <c r="E27" s="110" t="s">
        <v>511</v>
      </c>
      <c r="F27" s="110" t="s">
        <v>851</v>
      </c>
      <c r="G27" s="110">
        <v>1</v>
      </c>
      <c r="H27" s="110">
        <v>1</v>
      </c>
      <c r="I27" s="110" t="s">
        <v>764</v>
      </c>
      <c r="J27" s="110" t="s">
        <v>773</v>
      </c>
    </row>
    <row r="28" spans="1:10" s="8" customFormat="1" ht="15.75">
      <c r="A28" s="57"/>
      <c r="E28" s="57"/>
      <c r="F28" s="200" t="s">
        <v>241</v>
      </c>
      <c r="G28" s="201">
        <f>SUM(G3:G27)</f>
        <v>105</v>
      </c>
      <c r="H28" s="201">
        <f>SUM(H3:H27)</f>
        <v>87</v>
      </c>
      <c r="I28" s="57"/>
      <c r="J28" s="205"/>
    </row>
    <row r="29" spans="1:10" ht="15.75">
      <c r="A29" s="206"/>
      <c r="B29" s="206"/>
      <c r="C29" s="206"/>
      <c r="D29" s="206"/>
      <c r="E29" s="206"/>
      <c r="F29" s="206"/>
      <c r="G29" s="206"/>
      <c r="H29" s="206"/>
      <c r="I29" s="206"/>
      <c r="J29" s="206"/>
    </row>
    <row r="30" spans="1:10" ht="15.75">
      <c r="A30" s="206"/>
      <c r="B30" s="206"/>
      <c r="C30" s="206"/>
      <c r="D30" s="206"/>
      <c r="E30" s="206"/>
      <c r="F30" s="206"/>
      <c r="G30" s="206"/>
      <c r="H30" s="206"/>
      <c r="I30" s="206"/>
      <c r="J30" s="206"/>
    </row>
    <row r="31" spans="1:10" ht="15.75" customHeight="1">
      <c r="A31" s="420" t="s">
        <v>423</v>
      </c>
      <c r="B31" s="420"/>
      <c r="C31" s="420"/>
      <c r="D31" s="420"/>
      <c r="E31" s="420"/>
      <c r="F31" s="420"/>
      <c r="G31" s="420"/>
      <c r="H31" s="420"/>
      <c r="I31" s="420"/>
      <c r="J31" s="420"/>
    </row>
    <row r="32" spans="1:10" ht="76.5">
      <c r="A32" s="76" t="s">
        <v>94</v>
      </c>
      <c r="B32" s="192" t="s">
        <v>91</v>
      </c>
      <c r="C32" s="192" t="s">
        <v>63</v>
      </c>
      <c r="D32" s="192" t="s">
        <v>64</v>
      </c>
      <c r="E32" s="77" t="s">
        <v>355</v>
      </c>
      <c r="F32" s="192" t="s">
        <v>317</v>
      </c>
      <c r="G32" s="77" t="s">
        <v>92</v>
      </c>
      <c r="H32" s="77" t="s">
        <v>96</v>
      </c>
      <c r="I32" s="192" t="s">
        <v>388</v>
      </c>
      <c r="J32" s="70" t="s">
        <v>332</v>
      </c>
    </row>
    <row r="33" spans="1:10" s="265" customFormat="1" ht="144">
      <c r="A33" s="261">
        <v>1</v>
      </c>
      <c r="B33" s="324">
        <v>42809</v>
      </c>
      <c r="C33" s="263" t="s">
        <v>688</v>
      </c>
      <c r="D33" s="262" t="s">
        <v>744</v>
      </c>
      <c r="E33" s="262" t="s">
        <v>677</v>
      </c>
      <c r="F33" s="262" t="s">
        <v>812</v>
      </c>
      <c r="G33" s="262">
        <v>3</v>
      </c>
      <c r="H33" s="262">
        <v>3</v>
      </c>
      <c r="I33" s="262" t="s">
        <v>689</v>
      </c>
      <c r="J33" s="264" t="s">
        <v>673</v>
      </c>
    </row>
    <row r="34" spans="1:10" s="271" customFormat="1" ht="72">
      <c r="A34" s="266">
        <v>2</v>
      </c>
      <c r="B34" s="325">
        <v>42887</v>
      </c>
      <c r="C34" s="267" t="s">
        <v>676</v>
      </c>
      <c r="D34" s="268" t="s">
        <v>743</v>
      </c>
      <c r="E34" s="269" t="s">
        <v>677</v>
      </c>
      <c r="F34" s="319" t="s">
        <v>819</v>
      </c>
      <c r="G34" s="276">
        <v>6</v>
      </c>
      <c r="H34" s="276"/>
      <c r="I34" s="277" t="s">
        <v>678</v>
      </c>
      <c r="J34" s="270" t="s">
        <v>673</v>
      </c>
    </row>
    <row r="35" spans="1:10" s="271" customFormat="1" ht="108">
      <c r="A35" s="272">
        <v>3</v>
      </c>
      <c r="B35" s="263" t="s">
        <v>829</v>
      </c>
      <c r="C35" s="263" t="s">
        <v>696</v>
      </c>
      <c r="D35" s="275" t="s">
        <v>697</v>
      </c>
      <c r="E35" s="263" t="s">
        <v>723</v>
      </c>
      <c r="F35" s="270" t="s">
        <v>816</v>
      </c>
      <c r="G35" s="274">
        <v>26</v>
      </c>
      <c r="H35" s="274">
        <v>26</v>
      </c>
      <c r="I35" s="263" t="s">
        <v>699</v>
      </c>
      <c r="J35" s="273" t="s">
        <v>704</v>
      </c>
    </row>
    <row r="36" spans="1:10" s="271" customFormat="1" ht="36">
      <c r="A36" s="272">
        <v>4</v>
      </c>
      <c r="B36" s="263" t="s">
        <v>829</v>
      </c>
      <c r="C36" s="263" t="s">
        <v>696</v>
      </c>
      <c r="D36" s="275" t="s">
        <v>697</v>
      </c>
      <c r="E36" s="263" t="s">
        <v>724</v>
      </c>
      <c r="F36" s="270" t="s">
        <v>813</v>
      </c>
      <c r="G36" s="274">
        <v>10</v>
      </c>
      <c r="H36" s="274">
        <v>10</v>
      </c>
      <c r="I36" s="263" t="s">
        <v>700</v>
      </c>
      <c r="J36" s="273" t="s">
        <v>703</v>
      </c>
    </row>
    <row r="37" spans="1:10" s="271" customFormat="1" ht="72">
      <c r="A37" s="281">
        <v>5</v>
      </c>
      <c r="B37" s="282" t="s">
        <v>829</v>
      </c>
      <c r="C37" s="282" t="s">
        <v>696</v>
      </c>
      <c r="D37" s="283" t="s">
        <v>697</v>
      </c>
      <c r="E37" s="284" t="s">
        <v>698</v>
      </c>
      <c r="F37" s="284" t="s">
        <v>815</v>
      </c>
      <c r="G37" s="285">
        <v>1</v>
      </c>
      <c r="H37" s="285">
        <v>1</v>
      </c>
      <c r="I37" s="282" t="s">
        <v>701</v>
      </c>
      <c r="J37" s="286" t="s">
        <v>702</v>
      </c>
    </row>
    <row r="38" spans="1:10" s="290" customFormat="1" ht="102">
      <c r="A38" s="309">
        <v>6</v>
      </c>
      <c r="B38" s="255" t="s">
        <v>820</v>
      </c>
      <c r="C38" s="310" t="s">
        <v>736</v>
      </c>
      <c r="D38" s="310" t="s">
        <v>741</v>
      </c>
      <c r="E38" s="255" t="s">
        <v>733</v>
      </c>
      <c r="F38" s="255" t="s">
        <v>814</v>
      </c>
      <c r="G38" s="311">
        <v>5</v>
      </c>
      <c r="H38" s="311">
        <v>1</v>
      </c>
      <c r="I38" s="310" t="s">
        <v>738</v>
      </c>
      <c r="J38" s="255" t="s">
        <v>735</v>
      </c>
    </row>
    <row r="39" spans="1:10" s="31" customFormat="1" ht="38.25">
      <c r="A39" s="32">
        <v>7</v>
      </c>
      <c r="B39" s="326">
        <v>43031</v>
      </c>
      <c r="C39" s="287" t="s">
        <v>737</v>
      </c>
      <c r="D39" s="287" t="s">
        <v>741</v>
      </c>
      <c r="E39" s="52" t="s">
        <v>733</v>
      </c>
      <c r="F39" s="52" t="s">
        <v>817</v>
      </c>
      <c r="G39" s="251">
        <v>1</v>
      </c>
      <c r="H39" s="251">
        <v>1</v>
      </c>
      <c r="I39" s="287" t="s">
        <v>739</v>
      </c>
      <c r="J39" s="52" t="s">
        <v>735</v>
      </c>
    </row>
    <row r="40" spans="1:10" s="31" customFormat="1" ht="127.5">
      <c r="A40" s="32">
        <v>8</v>
      </c>
      <c r="B40" s="326">
        <v>42795</v>
      </c>
      <c r="C40" s="287" t="s">
        <v>740</v>
      </c>
      <c r="D40" s="52" t="s">
        <v>741</v>
      </c>
      <c r="E40" s="52" t="s">
        <v>491</v>
      </c>
      <c r="F40" s="52" t="s">
        <v>818</v>
      </c>
      <c r="G40" s="251">
        <v>17</v>
      </c>
      <c r="H40" s="251">
        <v>4</v>
      </c>
      <c r="I40" s="287" t="s">
        <v>802</v>
      </c>
      <c r="J40" s="52" t="s">
        <v>742</v>
      </c>
    </row>
    <row r="41" spans="1:10" ht="18.75">
      <c r="A41" s="57"/>
      <c r="B41" s="202"/>
      <c r="C41" s="202"/>
      <c r="D41" s="202"/>
      <c r="E41" s="202"/>
      <c r="F41" s="203" t="s">
        <v>241</v>
      </c>
      <c r="G41" s="204">
        <f>SUM(G33:G40)</f>
        <v>69</v>
      </c>
      <c r="H41" s="280">
        <f>SUM(H33:H40)</f>
        <v>46</v>
      </c>
      <c r="I41" s="279"/>
      <c r="J41" s="208"/>
    </row>
    <row r="42" spans="1:10" ht="18.75">
      <c r="A42" s="206"/>
      <c r="B42" s="206"/>
      <c r="C42" s="206"/>
      <c r="D42" s="206"/>
      <c r="E42" s="206"/>
      <c r="F42" s="206"/>
      <c r="G42" s="206"/>
      <c r="H42" s="206"/>
      <c r="I42" s="279"/>
      <c r="J42" s="206"/>
    </row>
    <row r="43" spans="1:10" ht="18.75">
      <c r="A43" s="206"/>
      <c r="B43" s="206"/>
      <c r="C43" s="206"/>
      <c r="D43" s="206"/>
      <c r="E43" s="206"/>
      <c r="F43" s="206"/>
      <c r="G43" s="206"/>
      <c r="H43" s="206"/>
      <c r="I43" s="279"/>
      <c r="J43" s="206"/>
    </row>
    <row r="45" spans="2:4" ht="15.75">
      <c r="B45" s="194" t="s">
        <v>318</v>
      </c>
      <c r="C45" s="190"/>
      <c r="D45" s="190"/>
    </row>
    <row r="46" spans="1:2" ht="12.75">
      <c r="A46" s="3" t="s">
        <v>389</v>
      </c>
      <c r="B46" s="3" t="s">
        <v>421</v>
      </c>
    </row>
  </sheetData>
  <sheetProtection/>
  <mergeCells count="2">
    <mergeCell ref="A1:J1"/>
    <mergeCell ref="A31:J31"/>
  </mergeCells>
  <printOptions/>
  <pageMargins left="0.5905511811023623" right="0.5905511811023623" top="0.5905511811023623" bottom="0.5905511811023623"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2:L18"/>
  <sheetViews>
    <sheetView zoomScalePageLayoutView="0" workbookViewId="0" topLeftCell="A1">
      <selection activeCell="A2" sqref="A2:J10"/>
    </sheetView>
  </sheetViews>
  <sheetFormatPr defaultColWidth="9.00390625" defaultRowHeight="12.75"/>
  <cols>
    <col min="1" max="1" width="23.375" style="0" customWidth="1"/>
    <col min="2" max="2" width="11.75390625" style="0" customWidth="1"/>
    <col min="3" max="3" width="12.00390625" style="0" customWidth="1"/>
    <col min="4" max="4" width="11.75390625" style="0" customWidth="1"/>
    <col min="5" max="5" width="12.00390625" style="0" customWidth="1"/>
    <col min="6" max="6" width="11.125" style="0" customWidth="1"/>
    <col min="7" max="7" width="11.25390625" style="0" customWidth="1"/>
    <col min="8" max="8" width="11.875" style="0" customWidth="1"/>
    <col min="9" max="9" width="10.875" style="0" customWidth="1"/>
    <col min="10" max="10" width="12.00390625" style="0" customWidth="1"/>
  </cols>
  <sheetData>
    <row r="2" spans="1:12" ht="42" customHeight="1">
      <c r="A2" s="373" t="s">
        <v>451</v>
      </c>
      <c r="B2" s="373"/>
      <c r="C2" s="373"/>
      <c r="D2" s="373"/>
      <c r="E2" s="373"/>
      <c r="F2" s="373"/>
      <c r="G2" s="373"/>
      <c r="H2" s="373"/>
      <c r="I2" s="373"/>
      <c r="J2" s="373"/>
      <c r="K2" s="122"/>
      <c r="L2" s="122"/>
    </row>
    <row r="4" spans="1:10" ht="12.75">
      <c r="A4" s="421" t="s">
        <v>322</v>
      </c>
      <c r="B4" s="346" t="s">
        <v>309</v>
      </c>
      <c r="C4" s="346"/>
      <c r="D4" s="346"/>
      <c r="E4" s="346" t="s">
        <v>310</v>
      </c>
      <c r="F4" s="346"/>
      <c r="G4" s="346"/>
      <c r="H4" s="346" t="s">
        <v>308</v>
      </c>
      <c r="I4" s="346"/>
      <c r="J4" s="346"/>
    </row>
    <row r="5" spans="1:10" ht="42" customHeight="1">
      <c r="A5" s="422"/>
      <c r="B5" s="30" t="s">
        <v>321</v>
      </c>
      <c r="C5" s="30" t="s">
        <v>311</v>
      </c>
      <c r="D5" s="30" t="s">
        <v>320</v>
      </c>
      <c r="E5" s="30" t="s">
        <v>321</v>
      </c>
      <c r="F5" s="30" t="s">
        <v>311</v>
      </c>
      <c r="G5" s="30" t="s">
        <v>320</v>
      </c>
      <c r="H5" s="30" t="s">
        <v>321</v>
      </c>
      <c r="I5" s="30" t="s">
        <v>311</v>
      </c>
      <c r="J5" s="30" t="s">
        <v>320</v>
      </c>
    </row>
    <row r="6" spans="1:10" ht="12.75">
      <c r="A6" s="30" t="s">
        <v>334</v>
      </c>
      <c r="B6" s="421">
        <v>40</v>
      </c>
      <c r="C6" s="30"/>
      <c r="D6" s="30"/>
      <c r="E6" s="421">
        <v>25</v>
      </c>
      <c r="F6" s="30"/>
      <c r="G6" s="30"/>
      <c r="H6" s="421">
        <v>8</v>
      </c>
      <c r="I6" s="30">
        <v>5</v>
      </c>
      <c r="J6" s="30">
        <v>5</v>
      </c>
    </row>
    <row r="7" spans="1:10" ht="12.75">
      <c r="A7" s="30" t="s">
        <v>335</v>
      </c>
      <c r="B7" s="423"/>
      <c r="C7" s="30">
        <v>63</v>
      </c>
      <c r="D7" s="30">
        <v>28</v>
      </c>
      <c r="E7" s="423"/>
      <c r="F7" s="30">
        <v>28</v>
      </c>
      <c r="G7" s="30">
        <v>25</v>
      </c>
      <c r="H7" s="423"/>
      <c r="I7" s="30">
        <v>17</v>
      </c>
      <c r="J7" s="30">
        <v>17</v>
      </c>
    </row>
    <row r="8" spans="1:10" ht="12.75">
      <c r="A8" s="30" t="s">
        <v>336</v>
      </c>
      <c r="B8" s="423"/>
      <c r="C8" s="30">
        <v>172</v>
      </c>
      <c r="D8" s="30">
        <v>58</v>
      </c>
      <c r="E8" s="423"/>
      <c r="F8" s="30">
        <v>67</v>
      </c>
      <c r="G8" s="30">
        <v>56</v>
      </c>
      <c r="H8" s="423"/>
      <c r="I8" s="30">
        <v>37</v>
      </c>
      <c r="J8" s="30">
        <v>14</v>
      </c>
    </row>
    <row r="9" spans="1:10" ht="12.75">
      <c r="A9" s="30" t="s">
        <v>337</v>
      </c>
      <c r="B9" s="422"/>
      <c r="C9" s="30">
        <v>59</v>
      </c>
      <c r="D9" s="30">
        <v>14</v>
      </c>
      <c r="E9" s="422"/>
      <c r="F9" s="30">
        <v>10</v>
      </c>
      <c r="G9" s="30">
        <v>6</v>
      </c>
      <c r="H9" s="422"/>
      <c r="I9" s="30">
        <v>10</v>
      </c>
      <c r="J9" s="30">
        <v>10</v>
      </c>
    </row>
    <row r="10" spans="1:10" ht="12.75">
      <c r="A10" s="209" t="s">
        <v>325</v>
      </c>
      <c r="B10" s="209">
        <f aca="true" t="shared" si="0" ref="B10:J10">SUM(B6:B9)</f>
        <v>40</v>
      </c>
      <c r="C10" s="209">
        <f t="shared" si="0"/>
        <v>294</v>
      </c>
      <c r="D10" s="209">
        <f t="shared" si="0"/>
        <v>100</v>
      </c>
      <c r="E10" s="209">
        <f t="shared" si="0"/>
        <v>25</v>
      </c>
      <c r="F10" s="209">
        <f t="shared" si="0"/>
        <v>105</v>
      </c>
      <c r="G10" s="209">
        <f t="shared" si="0"/>
        <v>87</v>
      </c>
      <c r="H10" s="209">
        <f t="shared" si="0"/>
        <v>8</v>
      </c>
      <c r="I10" s="209">
        <f t="shared" si="0"/>
        <v>69</v>
      </c>
      <c r="J10" s="209">
        <f t="shared" si="0"/>
        <v>46</v>
      </c>
    </row>
    <row r="18" ht="12.75">
      <c r="I18" s="21"/>
    </row>
  </sheetData>
  <sheetProtection/>
  <mergeCells count="8">
    <mergeCell ref="A2:J2"/>
    <mergeCell ref="B4:D4"/>
    <mergeCell ref="E4:G4"/>
    <mergeCell ref="H4:J4"/>
    <mergeCell ref="A4:A5"/>
    <mergeCell ref="B6:B9"/>
    <mergeCell ref="E6:E9"/>
    <mergeCell ref="H6:H9"/>
  </mergeCells>
  <printOptions/>
  <pageMargins left="0.5905511811023623" right="0.5905511811023623" top="0.5905511811023623" bottom="0.5905511811023623" header="0"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V14"/>
  <sheetViews>
    <sheetView zoomScalePageLayoutView="0" workbookViewId="0" topLeftCell="A2">
      <selection activeCell="A2" sqref="A2:V8"/>
    </sheetView>
  </sheetViews>
  <sheetFormatPr defaultColWidth="9.00390625" defaultRowHeight="12.75"/>
  <cols>
    <col min="1" max="1" width="21.00390625" style="0" customWidth="1"/>
    <col min="2" max="2" width="4.875" style="0" bestFit="1" customWidth="1"/>
    <col min="3" max="3" width="6.875" style="0" bestFit="1" customWidth="1"/>
    <col min="4" max="4" width="4.875" style="0" bestFit="1" customWidth="1"/>
    <col min="5" max="5" width="2.875" style="0" bestFit="1" customWidth="1"/>
    <col min="6" max="7" width="4.875" style="0" bestFit="1" customWidth="1"/>
    <col min="8" max="8" width="2.875" style="0" bestFit="1" customWidth="1"/>
    <col min="9" max="10" width="4.875" style="0" bestFit="1" customWidth="1"/>
    <col min="11" max="11" width="2.875" style="0" bestFit="1" customWidth="1"/>
    <col min="12" max="13" width="4.875" style="0" bestFit="1" customWidth="1"/>
    <col min="14" max="14" width="2.875" style="0" bestFit="1" customWidth="1"/>
    <col min="15" max="16" width="4.875" style="0" bestFit="1" customWidth="1"/>
    <col min="17" max="17" width="2.875" style="0" bestFit="1" customWidth="1"/>
    <col min="18" max="19" width="4.875" style="0" bestFit="1" customWidth="1"/>
    <col min="20" max="20" width="2.875" style="0" bestFit="1" customWidth="1"/>
    <col min="21" max="22" width="4.875" style="0" bestFit="1" customWidth="1"/>
  </cols>
  <sheetData>
    <row r="2" spans="1:22" ht="33.75" customHeight="1">
      <c r="A2" s="426" t="s">
        <v>452</v>
      </c>
      <c r="B2" s="426"/>
      <c r="C2" s="426"/>
      <c r="D2" s="426"/>
      <c r="E2" s="426"/>
      <c r="F2" s="426"/>
      <c r="G2" s="426"/>
      <c r="H2" s="426"/>
      <c r="I2" s="426"/>
      <c r="J2" s="426"/>
      <c r="K2" s="426"/>
      <c r="L2" s="426"/>
      <c r="M2" s="426"/>
      <c r="N2" s="426"/>
      <c r="O2" s="426"/>
      <c r="P2" s="426"/>
      <c r="Q2" s="426"/>
      <c r="R2" s="426"/>
      <c r="S2" s="426"/>
      <c r="T2" s="426"/>
      <c r="U2" s="426"/>
      <c r="V2" s="426"/>
    </row>
    <row r="3" spans="1:22" ht="47.25" customHeight="1">
      <c r="A3" s="346" t="s">
        <v>441</v>
      </c>
      <c r="B3" s="424" t="s">
        <v>301</v>
      </c>
      <c r="C3" s="424"/>
      <c r="D3" s="424"/>
      <c r="E3" s="424" t="s">
        <v>361</v>
      </c>
      <c r="F3" s="424"/>
      <c r="G3" s="424"/>
      <c r="H3" s="424" t="s">
        <v>292</v>
      </c>
      <c r="I3" s="424"/>
      <c r="J3" s="424"/>
      <c r="K3" s="424" t="s">
        <v>12</v>
      </c>
      <c r="L3" s="424"/>
      <c r="M3" s="424"/>
      <c r="N3" s="424" t="s">
        <v>13</v>
      </c>
      <c r="O3" s="424"/>
      <c r="P3" s="424"/>
      <c r="Q3" s="424" t="s">
        <v>79</v>
      </c>
      <c r="R3" s="424"/>
      <c r="S3" s="424"/>
      <c r="T3" s="425" t="s">
        <v>442</v>
      </c>
      <c r="U3" s="425"/>
      <c r="V3" s="425"/>
    </row>
    <row r="4" spans="1:22" ht="93.75" customHeight="1">
      <c r="A4" s="346"/>
      <c r="B4" s="237" t="s">
        <v>321</v>
      </c>
      <c r="C4" s="237" t="s">
        <v>311</v>
      </c>
      <c r="D4" s="237" t="s">
        <v>320</v>
      </c>
      <c r="E4" s="237" t="s">
        <v>321</v>
      </c>
      <c r="F4" s="237" t="s">
        <v>311</v>
      </c>
      <c r="G4" s="237" t="s">
        <v>320</v>
      </c>
      <c r="H4" s="237" t="s">
        <v>321</v>
      </c>
      <c r="I4" s="237" t="s">
        <v>311</v>
      </c>
      <c r="J4" s="237" t="s">
        <v>320</v>
      </c>
      <c r="K4" s="237" t="s">
        <v>321</v>
      </c>
      <c r="L4" s="237" t="s">
        <v>311</v>
      </c>
      <c r="M4" s="237" t="s">
        <v>320</v>
      </c>
      <c r="N4" s="237" t="s">
        <v>321</v>
      </c>
      <c r="O4" s="237" t="s">
        <v>311</v>
      </c>
      <c r="P4" s="237" t="s">
        <v>320</v>
      </c>
      <c r="Q4" s="237" t="s">
        <v>321</v>
      </c>
      <c r="R4" s="237" t="s">
        <v>311</v>
      </c>
      <c r="S4" s="237" t="s">
        <v>320</v>
      </c>
      <c r="T4" s="242" t="s">
        <v>443</v>
      </c>
      <c r="U4" s="242" t="s">
        <v>444</v>
      </c>
      <c r="V4" s="242" t="s">
        <v>445</v>
      </c>
    </row>
    <row r="5" spans="1:22" ht="25.5">
      <c r="A5" s="30" t="s">
        <v>309</v>
      </c>
      <c r="B5" s="52">
        <v>3</v>
      </c>
      <c r="C5" s="52">
        <v>10</v>
      </c>
      <c r="D5" s="52">
        <v>8</v>
      </c>
      <c r="E5" s="52"/>
      <c r="F5" s="52"/>
      <c r="G5" s="52"/>
      <c r="H5" s="52">
        <v>7</v>
      </c>
      <c r="I5" s="52">
        <v>59</v>
      </c>
      <c r="J5" s="52">
        <v>49</v>
      </c>
      <c r="K5" s="52">
        <v>11</v>
      </c>
      <c r="L5" s="52">
        <v>102</v>
      </c>
      <c r="M5" s="52">
        <v>23</v>
      </c>
      <c r="N5" s="52">
        <v>19</v>
      </c>
      <c r="O5" s="52">
        <v>123</v>
      </c>
      <c r="P5" s="52">
        <v>20</v>
      </c>
      <c r="Q5" s="52"/>
      <c r="R5" s="52"/>
      <c r="S5" s="52"/>
      <c r="T5" s="241">
        <f aca="true" t="shared" si="0" ref="T5:V7">B5+E5+H5+K5+N5+Q5</f>
        <v>40</v>
      </c>
      <c r="U5" s="241">
        <f t="shared" si="0"/>
        <v>294</v>
      </c>
      <c r="V5" s="241">
        <f t="shared" si="0"/>
        <v>100</v>
      </c>
    </row>
    <row r="6" spans="1:22" ht="27.75" customHeight="1">
      <c r="A6" s="30" t="s">
        <v>310</v>
      </c>
      <c r="B6" s="52"/>
      <c r="C6" s="52"/>
      <c r="D6" s="52"/>
      <c r="E6" s="52"/>
      <c r="F6" s="52"/>
      <c r="G6" s="52"/>
      <c r="H6" s="52">
        <v>13</v>
      </c>
      <c r="I6" s="52">
        <v>84</v>
      </c>
      <c r="J6" s="52">
        <v>79</v>
      </c>
      <c r="K6" s="52">
        <v>6</v>
      </c>
      <c r="L6" s="52">
        <v>9</v>
      </c>
      <c r="M6" s="52">
        <v>2</v>
      </c>
      <c r="N6" s="52">
        <v>6</v>
      </c>
      <c r="O6" s="52">
        <v>12</v>
      </c>
      <c r="P6" s="52">
        <v>6</v>
      </c>
      <c r="Q6" s="52"/>
      <c r="R6" s="52"/>
      <c r="S6" s="52"/>
      <c r="T6" s="241">
        <f t="shared" si="0"/>
        <v>25</v>
      </c>
      <c r="U6" s="241">
        <f t="shared" si="0"/>
        <v>105</v>
      </c>
      <c r="V6" s="241">
        <f t="shared" si="0"/>
        <v>87</v>
      </c>
    </row>
    <row r="7" spans="1:22" ht="23.25" customHeight="1">
      <c r="A7" s="30" t="s">
        <v>308</v>
      </c>
      <c r="B7" s="52">
        <v>1</v>
      </c>
      <c r="C7" s="52">
        <v>17</v>
      </c>
      <c r="D7" s="52">
        <v>4</v>
      </c>
      <c r="E7" s="52"/>
      <c r="F7" s="52"/>
      <c r="G7" s="52"/>
      <c r="H7" s="52">
        <v>5</v>
      </c>
      <c r="I7" s="52">
        <v>46</v>
      </c>
      <c r="J7" s="52">
        <v>40</v>
      </c>
      <c r="K7" s="52"/>
      <c r="L7" s="52"/>
      <c r="M7" s="52"/>
      <c r="N7" s="52">
        <v>2</v>
      </c>
      <c r="O7" s="52">
        <v>6</v>
      </c>
      <c r="P7" s="52">
        <v>2</v>
      </c>
      <c r="Q7" s="52"/>
      <c r="R7" s="52"/>
      <c r="S7" s="52"/>
      <c r="T7" s="241">
        <f t="shared" si="0"/>
        <v>8</v>
      </c>
      <c r="U7" s="241">
        <f t="shared" si="0"/>
        <v>69</v>
      </c>
      <c r="V7" s="241">
        <f t="shared" si="0"/>
        <v>46</v>
      </c>
    </row>
    <row r="8" spans="1:22" ht="12.75">
      <c r="A8" s="239" t="s">
        <v>241</v>
      </c>
      <c r="B8" s="238">
        <f>B5+B6+B7</f>
        <v>4</v>
      </c>
      <c r="C8" s="238">
        <f aca="true" t="shared" si="1" ref="C8:V8">C5+C6+C7</f>
        <v>27</v>
      </c>
      <c r="D8" s="238">
        <f t="shared" si="1"/>
        <v>12</v>
      </c>
      <c r="E8" s="238">
        <f t="shared" si="1"/>
        <v>0</v>
      </c>
      <c r="F8" s="238">
        <f t="shared" si="1"/>
        <v>0</v>
      </c>
      <c r="G8" s="238">
        <f t="shared" si="1"/>
        <v>0</v>
      </c>
      <c r="H8" s="238">
        <f t="shared" si="1"/>
        <v>25</v>
      </c>
      <c r="I8" s="238">
        <f t="shared" si="1"/>
        <v>189</v>
      </c>
      <c r="J8" s="238">
        <f t="shared" si="1"/>
        <v>168</v>
      </c>
      <c r="K8" s="238">
        <f t="shared" si="1"/>
        <v>17</v>
      </c>
      <c r="L8" s="238">
        <f t="shared" si="1"/>
        <v>111</v>
      </c>
      <c r="M8" s="238">
        <f t="shared" si="1"/>
        <v>25</v>
      </c>
      <c r="N8" s="238">
        <f t="shared" si="1"/>
        <v>27</v>
      </c>
      <c r="O8" s="238">
        <f t="shared" si="1"/>
        <v>141</v>
      </c>
      <c r="P8" s="238">
        <f t="shared" si="1"/>
        <v>28</v>
      </c>
      <c r="Q8" s="238">
        <f t="shared" si="1"/>
        <v>0</v>
      </c>
      <c r="R8" s="238">
        <f t="shared" si="1"/>
        <v>0</v>
      </c>
      <c r="S8" s="238">
        <f t="shared" si="1"/>
        <v>0</v>
      </c>
      <c r="T8" s="238">
        <f t="shared" si="1"/>
        <v>73</v>
      </c>
      <c r="U8" s="238">
        <f t="shared" si="1"/>
        <v>468</v>
      </c>
      <c r="V8" s="238">
        <f t="shared" si="1"/>
        <v>233</v>
      </c>
    </row>
    <row r="14" ht="12.75">
      <c r="I14" s="21"/>
    </row>
  </sheetData>
  <sheetProtection/>
  <mergeCells count="9">
    <mergeCell ref="B3:D3"/>
    <mergeCell ref="K3:M3"/>
    <mergeCell ref="N3:P3"/>
    <mergeCell ref="Q3:S3"/>
    <mergeCell ref="T3:V3"/>
    <mergeCell ref="A2:V2"/>
    <mergeCell ref="A3:A4"/>
    <mergeCell ref="E3:G3"/>
    <mergeCell ref="H3:J3"/>
  </mergeCells>
  <printOptions/>
  <pageMargins left="0.5118110236220472" right="0.5118110236220472" top="0.5511811023622047" bottom="0.5511811023622047"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F14"/>
  <sheetViews>
    <sheetView zoomScalePageLayoutView="0" workbookViewId="0" topLeftCell="A1">
      <selection activeCell="G4" sqref="G4"/>
    </sheetView>
  </sheetViews>
  <sheetFormatPr defaultColWidth="8.875" defaultRowHeight="12.75"/>
  <cols>
    <col min="1" max="1" width="4.75390625" style="3" customWidth="1"/>
    <col min="2" max="2" width="47.25390625" style="3" customWidth="1"/>
    <col min="3" max="3" width="27.75390625" style="3" customWidth="1"/>
    <col min="4" max="4" width="23.25390625" style="3" customWidth="1"/>
    <col min="5" max="5" width="21.75390625" style="3" customWidth="1"/>
    <col min="6" max="16384" width="8.875" style="3" customWidth="1"/>
  </cols>
  <sheetData>
    <row r="1" spans="1:6" ht="15.75">
      <c r="A1" s="427" t="s">
        <v>323</v>
      </c>
      <c r="B1" s="427"/>
      <c r="C1" s="427"/>
      <c r="D1" s="427"/>
      <c r="E1" s="427"/>
      <c r="F1" s="427"/>
    </row>
    <row r="2" spans="1:6" ht="31.5">
      <c r="A2" s="77" t="s">
        <v>94</v>
      </c>
      <c r="B2" s="78" t="s">
        <v>99</v>
      </c>
      <c r="C2" s="78" t="s">
        <v>331</v>
      </c>
      <c r="D2" s="79" t="s">
        <v>95</v>
      </c>
      <c r="E2" s="78" t="s">
        <v>100</v>
      </c>
      <c r="F2" s="78" t="s">
        <v>324</v>
      </c>
    </row>
    <row r="3" spans="1:6" ht="31.5">
      <c r="A3" s="30">
        <v>1</v>
      </c>
      <c r="B3" s="46" t="s">
        <v>536</v>
      </c>
      <c r="C3" s="46" t="s">
        <v>537</v>
      </c>
      <c r="D3" s="46">
        <v>1997</v>
      </c>
      <c r="E3" s="47">
        <v>2013</v>
      </c>
      <c r="F3" s="31">
        <v>132</v>
      </c>
    </row>
    <row r="4" spans="1:6" ht="15.75">
      <c r="A4" s="30"/>
      <c r="B4" s="46"/>
      <c r="C4" s="46"/>
      <c r="D4" s="46" t="s">
        <v>101</v>
      </c>
      <c r="E4" s="47"/>
      <c r="F4" s="31"/>
    </row>
    <row r="5" spans="1:6" ht="15.75">
      <c r="A5" s="46"/>
      <c r="B5" s="46"/>
      <c r="C5" s="46"/>
      <c r="D5" s="46"/>
      <c r="E5" s="47"/>
      <c r="F5" s="31"/>
    </row>
    <row r="6" spans="1:6" ht="15.75">
      <c r="A6" s="46"/>
      <c r="B6" s="46"/>
      <c r="C6" s="46"/>
      <c r="D6" s="46"/>
      <c r="E6" s="47"/>
      <c r="F6" s="31"/>
    </row>
    <row r="7" spans="1:6" ht="15.75">
      <c r="A7" s="46"/>
      <c r="B7" s="46"/>
      <c r="C7" s="46"/>
      <c r="D7" s="46"/>
      <c r="E7" s="47"/>
      <c r="F7" s="31"/>
    </row>
    <row r="8" spans="1:4" ht="12.75">
      <c r="A8" s="48"/>
      <c r="B8" s="48"/>
      <c r="C8" s="48"/>
      <c r="D8" s="48"/>
    </row>
    <row r="9" spans="1:4" ht="12.75">
      <c r="A9" s="48"/>
      <c r="B9" s="48"/>
      <c r="C9" s="48"/>
      <c r="D9" s="48"/>
    </row>
    <row r="10" spans="1:4" ht="12.75">
      <c r="A10" s="48"/>
      <c r="B10" s="48"/>
      <c r="C10" s="48"/>
      <c r="D10" s="48"/>
    </row>
    <row r="11" spans="1:4" ht="12.75">
      <c r="A11" s="48"/>
      <c r="B11" s="48"/>
      <c r="C11" s="48"/>
      <c r="D11" s="48"/>
    </row>
    <row r="12" spans="1:4" ht="12.75">
      <c r="A12" s="48"/>
      <c r="B12" s="48"/>
      <c r="C12" s="48"/>
      <c r="D12" s="48"/>
    </row>
    <row r="13" spans="1:4" ht="12.75">
      <c r="A13" s="48"/>
      <c r="B13" s="48"/>
      <c r="C13" s="48"/>
      <c r="D13" s="48"/>
    </row>
    <row r="14" spans="1:4" ht="12.75">
      <c r="A14" s="48"/>
      <c r="B14" s="48"/>
      <c r="C14" s="48"/>
      <c r="D14" s="48"/>
    </row>
  </sheetData>
  <sheetProtection/>
  <mergeCells count="1">
    <mergeCell ref="A1:F1"/>
  </mergeCells>
  <printOptions/>
  <pageMargins left="0.5905511811023623" right="0.5905511811023623" top="0.5905511811023623" bottom="0.5905511811023623"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39"/>
  <sheetViews>
    <sheetView tabSelected="1" zoomScalePageLayoutView="0" workbookViewId="0" topLeftCell="A4">
      <selection activeCell="C21" sqref="C21:E22"/>
    </sheetView>
  </sheetViews>
  <sheetFormatPr defaultColWidth="9.00390625" defaultRowHeight="12.75"/>
  <cols>
    <col min="1" max="1" width="4.375" style="0" customWidth="1"/>
    <col min="2" max="2" width="32.00390625" style="0" customWidth="1"/>
    <col min="3" max="3" width="12.00390625" style="0" customWidth="1"/>
    <col min="4" max="4" width="12.125" style="0" customWidth="1"/>
    <col min="5" max="5" width="28.875" style="0" customWidth="1"/>
  </cols>
  <sheetData>
    <row r="1" s="3" customFormat="1" ht="12.75"/>
    <row r="2" spans="1:5" s="3" customFormat="1" ht="12.75">
      <c r="A2" s="21"/>
      <c r="B2" s="21"/>
      <c r="C2" s="21"/>
      <c r="D2" s="21"/>
      <c r="E2" s="21"/>
    </row>
    <row r="3" spans="1:5" s="3" customFormat="1" ht="12.75">
      <c r="A3" s="21"/>
      <c r="B3" s="21"/>
      <c r="C3" s="21"/>
      <c r="D3" s="21"/>
      <c r="E3" s="21"/>
    </row>
    <row r="4" spans="1:10" s="3" customFormat="1" ht="12.75">
      <c r="A4" s="21"/>
      <c r="B4" s="21"/>
      <c r="C4" s="21"/>
      <c r="D4" s="21"/>
      <c r="E4" s="21"/>
      <c r="F4" s="26"/>
      <c r="J4" s="26"/>
    </row>
    <row r="5" spans="1:10" s="3" customFormat="1" ht="12.75">
      <c r="A5" s="21"/>
      <c r="B5" s="345" t="s">
        <v>80</v>
      </c>
      <c r="C5" s="345"/>
      <c r="D5" s="345"/>
      <c r="E5" s="345"/>
      <c r="F5" s="26"/>
      <c r="J5" s="26"/>
    </row>
    <row r="6" spans="1:10" s="3" customFormat="1" ht="12.75">
      <c r="A6" s="21"/>
      <c r="B6" s="345" t="s">
        <v>419</v>
      </c>
      <c r="C6" s="345"/>
      <c r="D6" s="345"/>
      <c r="E6" s="345"/>
      <c r="F6" s="26"/>
      <c r="J6" s="26"/>
    </row>
    <row r="7" spans="1:5" s="3" customFormat="1" ht="12.75">
      <c r="A7" s="21"/>
      <c r="B7" s="21"/>
      <c r="C7" s="21"/>
      <c r="D7" s="21"/>
      <c r="E7" s="21"/>
    </row>
    <row r="8" spans="1:5" s="3" customFormat="1" ht="12.75">
      <c r="A8" s="24" t="s">
        <v>283</v>
      </c>
      <c r="B8" s="21"/>
      <c r="C8" s="21"/>
      <c r="D8" s="21"/>
      <c r="E8" s="21"/>
    </row>
    <row r="9" spans="1:5" s="3" customFormat="1" ht="12.75">
      <c r="A9" s="21" t="s">
        <v>284</v>
      </c>
      <c r="B9" s="21"/>
      <c r="C9" s="21"/>
      <c r="D9" s="21"/>
      <c r="E9" s="21"/>
    </row>
    <row r="10" spans="1:5" s="3" customFormat="1" ht="12.75">
      <c r="A10" s="21" t="s">
        <v>718</v>
      </c>
      <c r="B10" s="21"/>
      <c r="C10" s="21"/>
      <c r="D10" s="21"/>
      <c r="E10" s="21"/>
    </row>
    <row r="11" spans="1:5" s="3" customFormat="1" ht="12.75">
      <c r="A11" s="21" t="s">
        <v>285</v>
      </c>
      <c r="B11" s="21"/>
      <c r="C11" s="21"/>
      <c r="D11" s="21"/>
      <c r="E11" s="21"/>
    </row>
    <row r="12" spans="1:5" s="3" customFormat="1" ht="12.75">
      <c r="A12" s="21" t="s">
        <v>719</v>
      </c>
      <c r="B12" s="21"/>
      <c r="C12" s="21"/>
      <c r="D12" s="21"/>
      <c r="E12" s="21"/>
    </row>
    <row r="13" spans="1:5" s="3" customFormat="1" ht="12.75">
      <c r="A13" s="21" t="s">
        <v>81</v>
      </c>
      <c r="B13" s="21" t="s">
        <v>720</v>
      </c>
      <c r="C13" s="21"/>
      <c r="D13" s="21"/>
      <c r="E13" s="21"/>
    </row>
    <row r="14" spans="1:5" s="3" customFormat="1" ht="12.75">
      <c r="A14" s="21" t="s">
        <v>82</v>
      </c>
      <c r="B14" s="21" t="s">
        <v>784</v>
      </c>
      <c r="C14" s="21"/>
      <c r="D14" s="21"/>
      <c r="E14" s="21"/>
    </row>
    <row r="15" spans="1:5" s="3" customFormat="1" ht="12.75">
      <c r="A15" s="21" t="s">
        <v>83</v>
      </c>
      <c r="B15" s="256" t="s">
        <v>711</v>
      </c>
      <c r="C15" s="21"/>
      <c r="D15" s="21"/>
      <c r="E15" s="21"/>
    </row>
    <row r="16" spans="1:5" s="3" customFormat="1" ht="12.75">
      <c r="A16" s="21" t="s">
        <v>376</v>
      </c>
      <c r="B16" s="21"/>
      <c r="C16" s="21" t="s">
        <v>785</v>
      </c>
      <c r="D16" s="21"/>
      <c r="E16" s="21"/>
    </row>
    <row r="17" spans="1:5" s="3" customFormat="1" ht="12.75">
      <c r="A17" s="21" t="s">
        <v>286</v>
      </c>
      <c r="B17" s="21"/>
      <c r="C17" s="21" t="s">
        <v>779</v>
      </c>
      <c r="D17" s="21"/>
      <c r="E17" s="21"/>
    </row>
    <row r="18" spans="1:5" s="3" customFormat="1" ht="12.75">
      <c r="A18" s="21"/>
      <c r="B18" s="21"/>
      <c r="C18" s="21"/>
      <c r="D18" s="21"/>
      <c r="E18" s="21"/>
    </row>
    <row r="19" spans="1:5" s="3" customFormat="1" ht="12.75">
      <c r="A19" s="24" t="s">
        <v>339</v>
      </c>
      <c r="B19" s="21"/>
      <c r="C19" s="21"/>
      <c r="D19" s="21"/>
      <c r="E19" s="21"/>
    </row>
    <row r="20" spans="1:5" s="3" customFormat="1" ht="39.75" customHeight="1">
      <c r="A20" s="30" t="s">
        <v>107</v>
      </c>
      <c r="B20" s="30" t="s">
        <v>84</v>
      </c>
      <c r="C20" s="30" t="s">
        <v>106</v>
      </c>
      <c r="D20" s="30" t="s">
        <v>85</v>
      </c>
      <c r="E20" s="30" t="s">
        <v>307</v>
      </c>
    </row>
    <row r="21" spans="1:5" s="3" customFormat="1" ht="15" customHeight="1">
      <c r="A21" s="32">
        <v>1</v>
      </c>
      <c r="B21" s="27" t="s">
        <v>86</v>
      </c>
      <c r="C21" s="27" t="s">
        <v>713</v>
      </c>
      <c r="D21" s="258">
        <v>42188</v>
      </c>
      <c r="E21" s="27" t="s">
        <v>714</v>
      </c>
    </row>
    <row r="22" spans="1:5" s="3" customFormat="1" ht="15" customHeight="1">
      <c r="A22" s="32">
        <v>2</v>
      </c>
      <c r="B22" s="27" t="s">
        <v>87</v>
      </c>
      <c r="C22" s="27" t="s">
        <v>715</v>
      </c>
      <c r="D22" s="258">
        <v>42234</v>
      </c>
      <c r="E22" s="27" t="s">
        <v>716</v>
      </c>
    </row>
    <row r="23" spans="1:5" s="3" customFormat="1" ht="25.5" customHeight="1">
      <c r="A23" s="30" t="s">
        <v>107</v>
      </c>
      <c r="B23" s="30" t="s">
        <v>84</v>
      </c>
      <c r="C23" s="30" t="s">
        <v>85</v>
      </c>
      <c r="D23" s="346" t="s">
        <v>232</v>
      </c>
      <c r="E23" s="346"/>
    </row>
    <row r="24" spans="1:5" s="3" customFormat="1" ht="15" customHeight="1">
      <c r="A24" s="52">
        <v>3</v>
      </c>
      <c r="B24" s="27" t="s">
        <v>274</v>
      </c>
      <c r="C24" s="259">
        <v>42600</v>
      </c>
      <c r="D24" s="337" t="s">
        <v>229</v>
      </c>
      <c r="E24" s="338"/>
    </row>
    <row r="25" spans="1:5" s="3" customFormat="1" ht="12.75">
      <c r="A25" s="32">
        <v>4</v>
      </c>
      <c r="B25" s="27" t="s">
        <v>195</v>
      </c>
      <c r="C25" s="260">
        <v>41152</v>
      </c>
      <c r="D25" s="333" t="s">
        <v>229</v>
      </c>
      <c r="E25" s="333"/>
    </row>
    <row r="26" spans="1:5" s="3" customFormat="1" ht="15" customHeight="1">
      <c r="A26" s="32">
        <v>5</v>
      </c>
      <c r="B26" s="28" t="s">
        <v>194</v>
      </c>
      <c r="C26" s="260">
        <v>41506</v>
      </c>
      <c r="D26" s="333" t="s">
        <v>229</v>
      </c>
      <c r="E26" s="333"/>
    </row>
    <row r="27" spans="1:5" s="3" customFormat="1" ht="15" customHeight="1">
      <c r="A27" s="32">
        <v>6</v>
      </c>
      <c r="B27" s="27" t="s">
        <v>343</v>
      </c>
      <c r="C27" s="260">
        <v>41731</v>
      </c>
      <c r="D27" s="333" t="s">
        <v>806</v>
      </c>
      <c r="E27" s="333"/>
    </row>
    <row r="28" spans="1:5" s="3" customFormat="1" ht="25.5">
      <c r="A28" s="30" t="s">
        <v>107</v>
      </c>
      <c r="B28" s="30" t="s">
        <v>226</v>
      </c>
      <c r="C28" s="334" t="s">
        <v>238</v>
      </c>
      <c r="D28" s="335"/>
      <c r="E28" s="335"/>
    </row>
    <row r="29" spans="1:7" s="3" customFormat="1" ht="12.75">
      <c r="A29" s="105" t="s">
        <v>345</v>
      </c>
      <c r="B29" s="106" t="s">
        <v>229</v>
      </c>
      <c r="C29" s="336" t="s">
        <v>717</v>
      </c>
      <c r="D29" s="334"/>
      <c r="E29" s="334"/>
      <c r="G29" s="190"/>
    </row>
    <row r="30" spans="1:5" s="3" customFormat="1" ht="12.75">
      <c r="A30" s="105" t="s">
        <v>346</v>
      </c>
      <c r="B30" s="3" t="s">
        <v>302</v>
      </c>
      <c r="C30" s="339" t="s">
        <v>807</v>
      </c>
      <c r="D30" s="340"/>
      <c r="E30" s="341"/>
    </row>
    <row r="31" spans="1:5" s="3" customFormat="1" ht="15" customHeight="1">
      <c r="A31" s="105" t="s">
        <v>347</v>
      </c>
      <c r="B31" s="121" t="s">
        <v>303</v>
      </c>
      <c r="C31" s="333"/>
      <c r="D31" s="333"/>
      <c r="E31" s="333"/>
    </row>
    <row r="32" spans="1:5" s="3" customFormat="1" ht="12.75">
      <c r="A32" s="105" t="s">
        <v>348</v>
      </c>
      <c r="B32" s="106" t="s">
        <v>231</v>
      </c>
      <c r="C32" s="333"/>
      <c r="D32" s="333"/>
      <c r="E32" s="333"/>
    </row>
    <row r="33" spans="1:5" s="3" customFormat="1" ht="12.75">
      <c r="A33" s="105" t="s">
        <v>349</v>
      </c>
      <c r="B33" s="106" t="s">
        <v>344</v>
      </c>
      <c r="C33" s="182"/>
      <c r="D33" s="183"/>
      <c r="E33" s="184"/>
    </row>
    <row r="34" spans="1:5" s="3" customFormat="1" ht="12.75">
      <c r="A34" s="105" t="s">
        <v>350</v>
      </c>
      <c r="B34" s="106" t="s">
        <v>305</v>
      </c>
      <c r="C34" s="336" t="s">
        <v>717</v>
      </c>
      <c r="D34" s="334"/>
      <c r="E34" s="334"/>
    </row>
    <row r="35" spans="1:5" s="3" customFormat="1" ht="25.5">
      <c r="A35" s="105" t="s">
        <v>351</v>
      </c>
      <c r="B35" s="121" t="s">
        <v>275</v>
      </c>
      <c r="C35" s="336" t="s">
        <v>717</v>
      </c>
      <c r="D35" s="334"/>
      <c r="E35" s="334"/>
    </row>
    <row r="36" spans="1:5" s="3" customFormat="1" ht="12.75">
      <c r="A36" s="105" t="s">
        <v>352</v>
      </c>
      <c r="B36" s="121" t="s">
        <v>304</v>
      </c>
      <c r="C36" s="342"/>
      <c r="D36" s="343"/>
      <c r="E36" s="344"/>
    </row>
    <row r="37" spans="1:5" s="3" customFormat="1" ht="15" customHeight="1">
      <c r="A37" s="105" t="s">
        <v>353</v>
      </c>
      <c r="B37" s="106" t="s">
        <v>230</v>
      </c>
      <c r="C37" s="333"/>
      <c r="D37" s="333"/>
      <c r="E37" s="333"/>
    </row>
    <row r="38" spans="1:5" ht="10.5" customHeight="1">
      <c r="A38" s="119"/>
      <c r="B38" s="120"/>
      <c r="C38" s="104"/>
      <c r="D38" s="104"/>
      <c r="E38" s="114"/>
    </row>
    <row r="39" spans="1:5" ht="13.5">
      <c r="A39" s="111" t="s">
        <v>420</v>
      </c>
      <c r="B39" s="111"/>
      <c r="C39" s="111"/>
      <c r="D39" s="111"/>
      <c r="E39" s="111"/>
    </row>
  </sheetData>
  <sheetProtection/>
  <mergeCells count="16">
    <mergeCell ref="C37:E37"/>
    <mergeCell ref="C30:E30"/>
    <mergeCell ref="C35:E35"/>
    <mergeCell ref="C36:E36"/>
    <mergeCell ref="B5:E5"/>
    <mergeCell ref="B6:E6"/>
    <mergeCell ref="D23:E23"/>
    <mergeCell ref="D25:E25"/>
    <mergeCell ref="C31:E31"/>
    <mergeCell ref="D26:E26"/>
    <mergeCell ref="D27:E27"/>
    <mergeCell ref="C28:E28"/>
    <mergeCell ref="C29:E29"/>
    <mergeCell ref="D24:E24"/>
    <mergeCell ref="C34:E34"/>
    <mergeCell ref="C32:E32"/>
  </mergeCells>
  <hyperlinks>
    <hyperlink ref="B15" r:id="rId1" display="krddt@yandex.ru"/>
  </hyperlinks>
  <printOptions/>
  <pageMargins left="0.5905511811023623" right="0.5905511811023623" top="0.1968503937007874" bottom="0.1968503937007874" header="0.5118110236220472" footer="0.5118110236220472"/>
  <pageSetup horizontalDpi="300" verticalDpi="300" orientation="portrait" paperSize="9" r:id="rId3"/>
  <drawing r:id="rId2"/>
</worksheet>
</file>

<file path=xl/worksheets/sheet20.xml><?xml version="1.0" encoding="utf-8"?>
<worksheet xmlns="http://schemas.openxmlformats.org/spreadsheetml/2006/main" xmlns:r="http://schemas.openxmlformats.org/officeDocument/2006/relationships">
  <dimension ref="A1:G9"/>
  <sheetViews>
    <sheetView zoomScalePageLayoutView="0" workbookViewId="0" topLeftCell="A1">
      <selection activeCell="H4" sqref="H4"/>
    </sheetView>
  </sheetViews>
  <sheetFormatPr defaultColWidth="8.875" defaultRowHeight="12.75"/>
  <cols>
    <col min="1" max="1" width="4.25390625" style="3" customWidth="1"/>
    <col min="2" max="2" width="20.00390625" style="3" customWidth="1"/>
    <col min="3" max="3" width="20.25390625" style="3" customWidth="1"/>
    <col min="4" max="4" width="11.75390625" style="3" customWidth="1"/>
    <col min="5" max="6" width="19.00390625" style="3" customWidth="1"/>
    <col min="7" max="16384" width="8.875" style="3" customWidth="1"/>
  </cols>
  <sheetData>
    <row r="1" spans="1:7" ht="15.75" customHeight="1">
      <c r="A1" s="420" t="s">
        <v>424</v>
      </c>
      <c r="B1" s="420"/>
      <c r="C1" s="420"/>
      <c r="D1" s="420"/>
      <c r="E1" s="420"/>
      <c r="F1" s="420"/>
      <c r="G1" s="420"/>
    </row>
    <row r="2" spans="1:7" ht="25.5" customHeight="1">
      <c r="A2" s="428" t="s">
        <v>94</v>
      </c>
      <c r="B2" s="431" t="s">
        <v>128</v>
      </c>
      <c r="C2" s="432"/>
      <c r="D2" s="430" t="s">
        <v>326</v>
      </c>
      <c r="E2" s="430"/>
      <c r="F2" s="430"/>
      <c r="G2" s="430"/>
    </row>
    <row r="3" spans="1:7" ht="38.25">
      <c r="A3" s="429"/>
      <c r="B3" s="76" t="s">
        <v>412</v>
      </c>
      <c r="C3" s="76" t="s">
        <v>413</v>
      </c>
      <c r="D3" s="76" t="s">
        <v>327</v>
      </c>
      <c r="E3" s="80" t="s">
        <v>328</v>
      </c>
      <c r="F3" s="80" t="s">
        <v>329</v>
      </c>
      <c r="G3" s="80" t="s">
        <v>330</v>
      </c>
    </row>
    <row r="4" spans="1:7" ht="409.5">
      <c r="A4" s="20"/>
      <c r="B4" s="20" t="s">
        <v>775</v>
      </c>
      <c r="C4" s="20"/>
      <c r="D4" s="27" t="s">
        <v>776</v>
      </c>
      <c r="E4" s="289" t="s">
        <v>777</v>
      </c>
      <c r="F4" s="31"/>
      <c r="G4" s="289" t="s">
        <v>778</v>
      </c>
    </row>
    <row r="5" spans="1:4" s="8" customFormat="1" ht="15.75">
      <c r="A5" s="57"/>
      <c r="B5" s="57"/>
      <c r="C5" s="57"/>
      <c r="D5" s="57"/>
    </row>
    <row r="6" spans="1:4" s="8" customFormat="1" ht="15.75">
      <c r="A6" s="7"/>
      <c r="B6" s="7"/>
      <c r="C6" s="7"/>
      <c r="D6" s="7"/>
    </row>
    <row r="7" spans="1:4" s="8" customFormat="1" ht="15.75">
      <c r="A7" s="7"/>
      <c r="B7" s="7"/>
      <c r="C7" s="7"/>
      <c r="D7" s="7"/>
    </row>
    <row r="8" spans="1:4" s="8" customFormat="1" ht="15.75">
      <c r="A8" s="7"/>
      <c r="B8" s="7"/>
      <c r="C8" s="7"/>
      <c r="D8" s="7"/>
    </row>
    <row r="9" spans="1:4" s="8" customFormat="1" ht="15.75">
      <c r="A9" s="7"/>
      <c r="B9" s="7"/>
      <c r="C9" s="7"/>
      <c r="D9" s="7"/>
    </row>
  </sheetData>
  <sheetProtection/>
  <mergeCells count="4">
    <mergeCell ref="A2:A3"/>
    <mergeCell ref="D2:G2"/>
    <mergeCell ref="A1:G1"/>
    <mergeCell ref="B2:C2"/>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S16"/>
  <sheetViews>
    <sheetView zoomScalePageLayoutView="0" workbookViewId="0" topLeftCell="A1">
      <selection activeCell="F9" sqref="F9"/>
    </sheetView>
  </sheetViews>
  <sheetFormatPr defaultColWidth="9.00390625" defaultRowHeight="12.75"/>
  <cols>
    <col min="1" max="1" width="4.00390625" style="0" customWidth="1"/>
    <col min="2" max="2" width="12.875" style="0" customWidth="1"/>
    <col min="3" max="3" width="7.75390625" style="0" customWidth="1"/>
    <col min="4" max="4" width="15.875" style="0" customWidth="1"/>
    <col min="5" max="5" width="17.75390625" style="0" customWidth="1"/>
    <col min="6" max="6" width="12.375" style="0" customWidth="1"/>
    <col min="7" max="7" width="13.875" style="0" customWidth="1"/>
    <col min="8" max="8" width="10.00390625" style="0" customWidth="1"/>
    <col min="9" max="9" width="3.875" style="0" customWidth="1"/>
    <col min="10" max="10" width="3.625" style="0" customWidth="1"/>
    <col min="11" max="11" width="6.875" style="0" customWidth="1"/>
    <col min="12" max="12" width="9.375" style="0" customWidth="1"/>
    <col min="13" max="15" width="5.125" style="0" bestFit="1" customWidth="1"/>
  </cols>
  <sheetData>
    <row r="1" spans="1:15" s="3" customFormat="1" ht="15.75" customHeight="1">
      <c r="A1" s="373" t="s">
        <v>408</v>
      </c>
      <c r="B1" s="373"/>
      <c r="C1" s="373"/>
      <c r="D1" s="373"/>
      <c r="E1" s="373"/>
      <c r="F1" s="373"/>
      <c r="G1" s="373"/>
      <c r="H1" s="373"/>
      <c r="I1" s="373"/>
      <c r="J1" s="122"/>
      <c r="K1" s="122"/>
      <c r="L1" s="122"/>
      <c r="M1" s="122"/>
      <c r="N1" s="122"/>
      <c r="O1" s="122"/>
    </row>
    <row r="2" spans="1:15" s="3" customFormat="1" ht="15.75" customHeight="1">
      <c r="A2" s="373" t="s">
        <v>288</v>
      </c>
      <c r="B2" s="373"/>
      <c r="C2" s="373"/>
      <c r="D2" s="373"/>
      <c r="E2" s="373"/>
      <c r="F2" s="373"/>
      <c r="G2" s="373"/>
      <c r="H2" s="373"/>
      <c r="I2" s="373"/>
      <c r="J2" s="373"/>
      <c r="K2" s="373"/>
      <c r="L2" s="122"/>
      <c r="M2" s="122"/>
      <c r="N2" s="122"/>
      <c r="O2" s="122"/>
    </row>
    <row r="3" spans="1:16" s="3" customFormat="1" ht="15.75" customHeight="1">
      <c r="A3" s="433" t="s">
        <v>453</v>
      </c>
      <c r="B3" s="433"/>
      <c r="C3" s="433"/>
      <c r="D3" s="433"/>
      <c r="E3" s="433"/>
      <c r="F3" s="433"/>
      <c r="G3" s="433"/>
      <c r="H3" s="433"/>
      <c r="I3" s="433"/>
      <c r="J3" s="433"/>
      <c r="K3" s="433"/>
      <c r="L3" s="122"/>
      <c r="M3" s="122"/>
      <c r="N3" s="122"/>
      <c r="O3" s="122"/>
      <c r="P3" s="123"/>
    </row>
    <row r="4" spans="1:16" s="3" customFormat="1" ht="15.75">
      <c r="A4" s="115"/>
      <c r="B4" s="115"/>
      <c r="C4" s="115"/>
      <c r="D4" s="115"/>
      <c r="E4" s="115"/>
      <c r="F4" s="115"/>
      <c r="G4" s="115"/>
      <c r="H4" s="115"/>
      <c r="I4" s="115"/>
      <c r="J4" s="123"/>
      <c r="K4" s="123"/>
      <c r="L4" s="123"/>
      <c r="M4" s="123"/>
      <c r="N4" s="123"/>
      <c r="O4" s="123"/>
      <c r="P4" s="123"/>
    </row>
    <row r="5" spans="1:15" s="3" customFormat="1" ht="81" customHeight="1">
      <c r="A5" s="30" t="s">
        <v>94</v>
      </c>
      <c r="B5" s="30" t="s">
        <v>200</v>
      </c>
      <c r="C5" s="30" t="s">
        <v>201</v>
      </c>
      <c r="D5" s="30" t="s">
        <v>289</v>
      </c>
      <c r="E5" s="30" t="s">
        <v>202</v>
      </c>
      <c r="F5" s="30" t="s">
        <v>245</v>
      </c>
      <c r="G5" s="30" t="s">
        <v>322</v>
      </c>
      <c r="H5" s="30" t="s">
        <v>454</v>
      </c>
      <c r="J5" s="96"/>
      <c r="K5" s="96"/>
      <c r="L5" s="96"/>
      <c r="M5" s="96"/>
      <c r="N5" s="96"/>
      <c r="O5" s="96"/>
    </row>
    <row r="6" spans="1:8" s="3" customFormat="1" ht="12.75">
      <c r="A6" s="31"/>
      <c r="B6" s="31"/>
      <c r="C6" s="31"/>
      <c r="D6" s="31"/>
      <c r="E6" s="31"/>
      <c r="F6" s="31"/>
      <c r="G6" s="31"/>
      <c r="H6" s="31"/>
    </row>
    <row r="7" spans="1:8" s="3" customFormat="1" ht="12.75">
      <c r="A7" s="31"/>
      <c r="B7" s="31"/>
      <c r="C7" s="31"/>
      <c r="D7" s="31"/>
      <c r="E7" s="31"/>
      <c r="F7" s="31"/>
      <c r="G7" s="31"/>
      <c r="H7" s="31"/>
    </row>
    <row r="8" spans="1:8" s="3" customFormat="1" ht="12.75">
      <c r="A8" s="31"/>
      <c r="B8" s="31"/>
      <c r="C8" s="31"/>
      <c r="D8" s="31"/>
      <c r="E8" s="31"/>
      <c r="F8" s="31"/>
      <c r="G8" s="31"/>
      <c r="H8" s="31"/>
    </row>
    <row r="9" spans="16:19" s="3" customFormat="1" ht="109.5" customHeight="1">
      <c r="P9" s="101"/>
      <c r="Q9" s="101"/>
      <c r="R9" s="101"/>
      <c r="S9" s="101"/>
    </row>
    <row r="10" s="3" customFormat="1" ht="24" customHeight="1"/>
    <row r="11" ht="15.75" customHeight="1"/>
    <row r="12" spans="1:5" ht="15.75">
      <c r="A12" s="33"/>
      <c r="B12" s="102"/>
      <c r="C12" s="102"/>
      <c r="D12" s="102"/>
      <c r="E12" s="102"/>
    </row>
    <row r="14" spans="1:5" ht="15.75">
      <c r="A14" s="426"/>
      <c r="B14" s="426"/>
      <c r="C14" s="426"/>
      <c r="D14" s="426"/>
      <c r="E14" s="426"/>
    </row>
    <row r="15" spans="1:5" ht="12.75">
      <c r="A15" s="2"/>
      <c r="B15" s="2"/>
      <c r="C15" s="2"/>
      <c r="D15" s="2"/>
      <c r="E15" s="2"/>
    </row>
    <row r="16" spans="1:5" ht="12.75">
      <c r="A16" s="113"/>
      <c r="B16" s="107"/>
      <c r="C16" s="113"/>
      <c r="D16" s="113"/>
      <c r="E16" s="113"/>
    </row>
  </sheetData>
  <sheetProtection/>
  <mergeCells count="4">
    <mergeCell ref="A2:K2"/>
    <mergeCell ref="A14:E14"/>
    <mergeCell ref="A1:I1"/>
    <mergeCell ref="A3:K3"/>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X20"/>
  <sheetViews>
    <sheetView zoomScalePageLayoutView="0" workbookViewId="0" topLeftCell="A1">
      <selection activeCell="X13" sqref="X12:X13"/>
    </sheetView>
  </sheetViews>
  <sheetFormatPr defaultColWidth="9.00390625" defaultRowHeight="12.75"/>
  <cols>
    <col min="1" max="1" width="5.125" style="0" customWidth="1"/>
    <col min="2" max="2" width="18.00390625" style="0" customWidth="1"/>
    <col min="3" max="23" width="4.75390625" style="0" customWidth="1"/>
    <col min="24" max="24" width="11.00390625" style="0" customWidth="1"/>
  </cols>
  <sheetData>
    <row r="1" spans="1:24" ht="15.75" customHeight="1">
      <c r="A1" s="373" t="s">
        <v>409</v>
      </c>
      <c r="B1" s="373"/>
      <c r="C1" s="373"/>
      <c r="D1" s="373"/>
      <c r="E1" s="373"/>
      <c r="F1" s="373"/>
      <c r="G1" s="373"/>
      <c r="H1" s="373"/>
      <c r="I1" s="373"/>
      <c r="J1" s="373"/>
      <c r="K1" s="373"/>
      <c r="L1" s="373"/>
      <c r="M1" s="373"/>
      <c r="N1" s="373"/>
      <c r="O1" s="373"/>
      <c r="P1" s="373"/>
      <c r="Q1" s="373"/>
      <c r="R1" s="373"/>
      <c r="S1" s="373"/>
      <c r="T1" s="373"/>
      <c r="U1" s="373"/>
      <c r="V1" s="373"/>
      <c r="W1" s="373"/>
      <c r="X1" s="373"/>
    </row>
    <row r="2" spans="1:24" ht="15.75" customHeight="1">
      <c r="A2" s="373" t="s">
        <v>288</v>
      </c>
      <c r="B2" s="373"/>
      <c r="C2" s="373"/>
      <c r="D2" s="373"/>
      <c r="E2" s="373"/>
      <c r="F2" s="373"/>
      <c r="G2" s="373"/>
      <c r="H2" s="373"/>
      <c r="I2" s="373"/>
      <c r="J2" s="373"/>
      <c r="K2" s="373"/>
      <c r="L2" s="373"/>
      <c r="M2" s="373"/>
      <c r="N2" s="373"/>
      <c r="O2" s="373"/>
      <c r="P2" s="373"/>
      <c r="Q2" s="373"/>
      <c r="R2" s="373"/>
      <c r="S2" s="373"/>
      <c r="T2" s="373"/>
      <c r="U2" s="373"/>
      <c r="V2" s="373"/>
      <c r="W2" s="373"/>
      <c r="X2" s="373"/>
    </row>
    <row r="3" spans="1:24" ht="15.75">
      <c r="A3" s="433" t="s">
        <v>455</v>
      </c>
      <c r="B3" s="433"/>
      <c r="C3" s="433"/>
      <c r="D3" s="433"/>
      <c r="E3" s="433"/>
      <c r="F3" s="433"/>
      <c r="G3" s="433"/>
      <c r="H3" s="433"/>
      <c r="I3" s="433"/>
      <c r="J3" s="433"/>
      <c r="K3" s="433"/>
      <c r="L3" s="433"/>
      <c r="M3" s="433"/>
      <c r="N3" s="433"/>
      <c r="O3" s="433"/>
      <c r="P3" s="433"/>
      <c r="Q3" s="433"/>
      <c r="R3" s="433"/>
      <c r="S3" s="433"/>
      <c r="T3" s="433"/>
      <c r="U3" s="433"/>
      <c r="V3" s="433"/>
      <c r="W3" s="433"/>
      <c r="X3" s="433"/>
    </row>
    <row r="4" spans="1:24" ht="15.75">
      <c r="A4" s="436"/>
      <c r="B4" s="436"/>
      <c r="C4" s="436"/>
      <c r="D4" s="436"/>
      <c r="E4" s="436"/>
      <c r="F4" s="436"/>
      <c r="G4" s="436"/>
      <c r="H4" s="436"/>
      <c r="I4" s="436"/>
      <c r="J4" s="436"/>
      <c r="K4" s="436"/>
      <c r="L4" s="436"/>
      <c r="M4" s="436"/>
      <c r="N4" s="436"/>
      <c r="O4" s="436"/>
      <c r="P4" s="436"/>
      <c r="Q4" s="436"/>
      <c r="R4" s="436"/>
      <c r="S4" s="436"/>
      <c r="T4" s="436"/>
      <c r="U4" s="436"/>
      <c r="V4" s="436"/>
      <c r="W4" s="436"/>
      <c r="X4" s="436"/>
    </row>
    <row r="5" spans="1:24" ht="12.75">
      <c r="A5" s="437"/>
      <c r="B5" s="346"/>
      <c r="C5" s="346" t="s">
        <v>203</v>
      </c>
      <c r="D5" s="346"/>
      <c r="E5" s="346"/>
      <c r="F5" s="346"/>
      <c r="G5" s="346"/>
      <c r="H5" s="346"/>
      <c r="I5" s="346"/>
      <c r="J5" s="346"/>
      <c r="K5" s="346"/>
      <c r="L5" s="346"/>
      <c r="M5" s="346"/>
      <c r="N5" s="346"/>
      <c r="O5" s="346"/>
      <c r="P5" s="346"/>
      <c r="Q5" s="346"/>
      <c r="R5" s="346"/>
      <c r="S5" s="346"/>
      <c r="T5" s="346"/>
      <c r="U5" s="346"/>
      <c r="V5" s="346"/>
      <c r="W5" s="346"/>
      <c r="X5" s="346"/>
    </row>
    <row r="6" spans="1:24" ht="191.25">
      <c r="A6" s="437"/>
      <c r="B6" s="335"/>
      <c r="C6" s="109" t="s">
        <v>204</v>
      </c>
      <c r="D6" s="100" t="s">
        <v>205</v>
      </c>
      <c r="E6" s="100" t="s">
        <v>206</v>
      </c>
      <c r="F6" s="100" t="s">
        <v>207</v>
      </c>
      <c r="G6" s="100" t="s">
        <v>208</v>
      </c>
      <c r="H6" s="100" t="s">
        <v>209</v>
      </c>
      <c r="I6" s="100" t="s">
        <v>210</v>
      </c>
      <c r="J6" s="100" t="s">
        <v>211</v>
      </c>
      <c r="K6" s="100" t="s">
        <v>212</v>
      </c>
      <c r="L6" s="100" t="s">
        <v>213</v>
      </c>
      <c r="M6" s="100" t="s">
        <v>214</v>
      </c>
      <c r="N6" s="100" t="s">
        <v>215</v>
      </c>
      <c r="O6" s="100" t="s">
        <v>216</v>
      </c>
      <c r="P6" s="100" t="s">
        <v>217</v>
      </c>
      <c r="Q6" s="100" t="s">
        <v>218</v>
      </c>
      <c r="R6" s="100" t="s">
        <v>219</v>
      </c>
      <c r="S6" s="109" t="s">
        <v>227</v>
      </c>
      <c r="T6" s="100" t="s">
        <v>228</v>
      </c>
      <c r="U6" s="109" t="s">
        <v>220</v>
      </c>
      <c r="V6" s="109" t="s">
        <v>221</v>
      </c>
      <c r="W6" s="109" t="s">
        <v>222</v>
      </c>
      <c r="X6" s="109" t="s">
        <v>223</v>
      </c>
    </row>
    <row r="7" spans="1:24" ht="12.75">
      <c r="A7" s="107"/>
      <c r="B7" s="124" t="s">
        <v>257</v>
      </c>
      <c r="C7" s="108"/>
      <c r="D7" s="108"/>
      <c r="E7" s="108"/>
      <c r="F7" s="108"/>
      <c r="G7" s="108"/>
      <c r="H7" s="108"/>
      <c r="I7" s="108"/>
      <c r="J7" s="108"/>
      <c r="K7" s="108"/>
      <c r="L7" s="108"/>
      <c r="M7" s="108"/>
      <c r="N7" s="108"/>
      <c r="O7" s="108"/>
      <c r="P7" s="108"/>
      <c r="Q7" s="108"/>
      <c r="R7" s="108"/>
      <c r="S7" s="108"/>
      <c r="T7" s="108"/>
      <c r="U7" s="108"/>
      <c r="V7" s="108"/>
      <c r="W7" s="108"/>
      <c r="X7" s="108"/>
    </row>
    <row r="8" spans="1:12" ht="12.75">
      <c r="A8" s="434"/>
      <c r="B8" s="435"/>
      <c r="C8" s="435"/>
      <c r="D8" s="435"/>
      <c r="E8" s="435"/>
      <c r="F8" s="435"/>
      <c r="G8" s="435"/>
      <c r="H8" s="435"/>
      <c r="I8" s="435"/>
      <c r="J8" s="435"/>
      <c r="K8" s="435"/>
      <c r="L8" s="435"/>
    </row>
    <row r="9" spans="1:10" ht="12.75">
      <c r="A9" s="21"/>
      <c r="B9" s="21"/>
      <c r="C9" s="21"/>
      <c r="D9" s="21"/>
      <c r="E9" s="21"/>
      <c r="F9" s="21"/>
      <c r="G9" s="21"/>
      <c r="H9" s="21"/>
      <c r="I9" s="21"/>
      <c r="J9" s="21"/>
    </row>
    <row r="11" spans="1:4" ht="15.75">
      <c r="A11" s="1"/>
      <c r="B11" s="1"/>
      <c r="C11" s="1"/>
      <c r="D11" s="1"/>
    </row>
    <row r="12" spans="1:10" ht="12.75">
      <c r="A12" s="439" t="s">
        <v>75</v>
      </c>
      <c r="B12" s="439"/>
      <c r="C12" s="33" t="s">
        <v>779</v>
      </c>
      <c r="D12" s="33"/>
      <c r="J12" t="s">
        <v>456</v>
      </c>
    </row>
    <row r="13" spans="1:15" ht="12.75">
      <c r="A13" s="34"/>
      <c r="C13" s="438" t="s">
        <v>261</v>
      </c>
      <c r="D13" s="438"/>
      <c r="E13" s="438"/>
      <c r="F13" s="438"/>
      <c r="G13" s="438"/>
      <c r="H13" s="438"/>
      <c r="I13" s="438" t="s">
        <v>71</v>
      </c>
      <c r="J13" s="438"/>
      <c r="K13" s="438"/>
      <c r="L13" s="438"/>
      <c r="M13" s="438"/>
      <c r="N13" s="438"/>
      <c r="O13" s="438"/>
    </row>
    <row r="14" spans="1:4" ht="12.75">
      <c r="A14" s="34"/>
      <c r="B14" s="33"/>
      <c r="C14" s="33"/>
      <c r="D14" s="33"/>
    </row>
    <row r="15" spans="1:4" ht="12.75">
      <c r="A15" s="368" t="s">
        <v>77</v>
      </c>
      <c r="B15" s="368"/>
      <c r="C15" s="34"/>
      <c r="D15" s="33"/>
    </row>
    <row r="16" spans="1:17" ht="12.75">
      <c r="A16" s="368"/>
      <c r="B16" s="368"/>
      <c r="C16" s="438" t="s">
        <v>780</v>
      </c>
      <c r="D16" s="438"/>
      <c r="E16" s="438"/>
      <c r="F16" s="438"/>
      <c r="G16" s="438"/>
      <c r="H16" s="438"/>
      <c r="J16" s="21" t="s">
        <v>781</v>
      </c>
      <c r="Q16" t="s">
        <v>69</v>
      </c>
    </row>
    <row r="17" spans="1:21" ht="12.75">
      <c r="A17" s="34"/>
      <c r="C17" s="438" t="s">
        <v>70</v>
      </c>
      <c r="D17" s="438"/>
      <c r="E17" s="438"/>
      <c r="F17" s="438"/>
      <c r="G17" s="438"/>
      <c r="H17" s="438"/>
      <c r="I17" s="438" t="s">
        <v>262</v>
      </c>
      <c r="J17" s="438"/>
      <c r="K17" s="438"/>
      <c r="L17" s="438"/>
      <c r="M17" s="438"/>
      <c r="N17" s="438"/>
      <c r="O17" s="438"/>
      <c r="Q17" s="438" t="s">
        <v>72</v>
      </c>
      <c r="R17" s="438"/>
      <c r="S17" s="438"/>
      <c r="T17" s="438"/>
      <c r="U17" s="438"/>
    </row>
    <row r="18" spans="1:4" ht="12.75">
      <c r="A18" s="34"/>
      <c r="B18" s="34"/>
      <c r="C18" s="33"/>
      <c r="D18" s="33"/>
    </row>
    <row r="19" spans="1:11" ht="12.75">
      <c r="A19" s="34"/>
      <c r="B19" s="34" t="s">
        <v>76</v>
      </c>
      <c r="C19" t="s">
        <v>783</v>
      </c>
      <c r="J19" s="33" t="s">
        <v>782</v>
      </c>
      <c r="K19" s="34"/>
    </row>
    <row r="20" spans="1:15" ht="12.75">
      <c r="A20" s="34"/>
      <c r="C20" s="332" t="s">
        <v>73</v>
      </c>
      <c r="D20" s="332"/>
      <c r="E20" s="332"/>
      <c r="F20" s="332"/>
      <c r="G20" s="332"/>
      <c r="H20" s="332"/>
      <c r="J20" s="438" t="s">
        <v>74</v>
      </c>
      <c r="K20" s="438"/>
      <c r="L20" s="438"/>
      <c r="M20" s="438"/>
      <c r="N20" s="438"/>
      <c r="O20" s="438"/>
    </row>
  </sheetData>
  <sheetProtection/>
  <mergeCells count="18">
    <mergeCell ref="Q17:U17"/>
    <mergeCell ref="J20:O20"/>
    <mergeCell ref="C20:H20"/>
    <mergeCell ref="C17:H17"/>
    <mergeCell ref="C16:H16"/>
    <mergeCell ref="A12:B12"/>
    <mergeCell ref="A15:B16"/>
    <mergeCell ref="I13:O13"/>
    <mergeCell ref="C13:H13"/>
    <mergeCell ref="I17:O17"/>
    <mergeCell ref="A1:X1"/>
    <mergeCell ref="A2:X2"/>
    <mergeCell ref="A3:X3"/>
    <mergeCell ref="A8:L8"/>
    <mergeCell ref="A4:X4"/>
    <mergeCell ref="A5:A6"/>
    <mergeCell ref="B5:B6"/>
    <mergeCell ref="C5:X5"/>
  </mergeCells>
  <printOptions/>
  <pageMargins left="0.5905511811023623" right="0.5905511811023623" top="0.5905511811023623" bottom="0.5905511811023623" header="0" footer="0"/>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40"/>
  <sheetViews>
    <sheetView zoomScale="75" zoomScaleNormal="75" zoomScalePageLayoutView="0" workbookViewId="0" topLeftCell="A1">
      <selection activeCell="E40" sqref="E40"/>
    </sheetView>
  </sheetViews>
  <sheetFormatPr defaultColWidth="9.00390625" defaultRowHeight="12.75"/>
  <cols>
    <col min="1" max="1" width="5.25390625" style="0" customWidth="1"/>
    <col min="2" max="2" width="43.00390625" style="0" customWidth="1"/>
    <col min="3" max="3" width="14.00390625" style="0" customWidth="1"/>
    <col min="4" max="4" width="24.25390625" style="0" customWidth="1"/>
  </cols>
  <sheetData>
    <row r="1" spans="1:4" ht="40.5" customHeight="1">
      <c r="A1" s="356" t="s">
        <v>108</v>
      </c>
      <c r="B1" s="356"/>
      <c r="C1" s="356"/>
      <c r="D1" s="356"/>
    </row>
    <row r="2" spans="1:4" ht="15.75">
      <c r="A2" s="349" t="s">
        <v>141</v>
      </c>
      <c r="B2" s="350"/>
      <c r="C2" s="351" t="s">
        <v>66</v>
      </c>
      <c r="D2" s="352"/>
    </row>
    <row r="3" spans="1:4" ht="15.75">
      <c r="A3" s="20">
        <v>1</v>
      </c>
      <c r="B3" s="19" t="s">
        <v>110</v>
      </c>
      <c r="C3" s="347">
        <v>12</v>
      </c>
      <c r="D3" s="348"/>
    </row>
    <row r="4" spans="1:4" ht="15.75">
      <c r="A4" s="20">
        <v>2</v>
      </c>
      <c r="B4" s="19" t="s">
        <v>111</v>
      </c>
      <c r="C4" s="347">
        <v>5</v>
      </c>
      <c r="D4" s="348"/>
    </row>
    <row r="5" spans="1:4" ht="15.75">
      <c r="A5" s="353">
        <v>3</v>
      </c>
      <c r="B5" s="19" t="s">
        <v>142</v>
      </c>
      <c r="C5" s="347">
        <v>6</v>
      </c>
      <c r="D5" s="348"/>
    </row>
    <row r="6" spans="1:4" ht="15.75">
      <c r="A6" s="354"/>
      <c r="B6" s="19" t="s">
        <v>233</v>
      </c>
      <c r="C6" s="347">
        <v>3</v>
      </c>
      <c r="D6" s="348"/>
    </row>
    <row r="7" spans="1:4" ht="15.75">
      <c r="A7" s="355"/>
      <c r="B7" s="19" t="s">
        <v>234</v>
      </c>
      <c r="C7" s="347">
        <v>3</v>
      </c>
      <c r="D7" s="348"/>
    </row>
    <row r="8" spans="1:4" ht="15.75">
      <c r="A8" s="20">
        <v>4</v>
      </c>
      <c r="B8" s="19" t="s">
        <v>112</v>
      </c>
      <c r="C8" s="347">
        <v>0</v>
      </c>
      <c r="D8" s="348"/>
    </row>
    <row r="9" spans="1:4" ht="31.5">
      <c r="A9" s="25">
        <v>5</v>
      </c>
      <c r="B9" s="19" t="s">
        <v>143</v>
      </c>
      <c r="C9" s="347">
        <v>5</v>
      </c>
      <c r="D9" s="348"/>
    </row>
    <row r="10" spans="1:4" ht="15.75">
      <c r="A10" s="20">
        <v>6</v>
      </c>
      <c r="B10" s="19" t="s">
        <v>439</v>
      </c>
      <c r="C10" s="347">
        <v>0</v>
      </c>
      <c r="D10" s="348"/>
    </row>
    <row r="11" spans="1:4" ht="15.75">
      <c r="A11" s="20">
        <v>7</v>
      </c>
      <c r="B11" s="19" t="s">
        <v>113</v>
      </c>
      <c r="C11" s="347">
        <v>0</v>
      </c>
      <c r="D11" s="348"/>
    </row>
    <row r="12" spans="1:4" ht="15.75">
      <c r="A12" s="20">
        <v>8</v>
      </c>
      <c r="B12" s="19" t="s">
        <v>114</v>
      </c>
      <c r="C12" s="347">
        <v>3</v>
      </c>
      <c r="D12" s="348"/>
    </row>
    <row r="13" spans="1:4" ht="15.75">
      <c r="A13" s="20">
        <v>9</v>
      </c>
      <c r="B13" s="19" t="s">
        <v>115</v>
      </c>
      <c r="C13" s="347">
        <v>3</v>
      </c>
      <c r="D13" s="348"/>
    </row>
    <row r="14" spans="1:4" ht="15.75">
      <c r="A14" s="20">
        <v>10</v>
      </c>
      <c r="B14" s="19" t="s">
        <v>116</v>
      </c>
      <c r="C14" s="347">
        <v>2</v>
      </c>
      <c r="D14" s="348"/>
    </row>
    <row r="15" spans="1:4" ht="15.75">
      <c r="A15" s="20">
        <v>11</v>
      </c>
      <c r="B15" s="19" t="s">
        <v>117</v>
      </c>
      <c r="C15" s="347">
        <v>0</v>
      </c>
      <c r="D15" s="348"/>
    </row>
    <row r="16" spans="1:4" ht="15.75">
      <c r="A16" s="20">
        <v>12</v>
      </c>
      <c r="B16" s="19" t="s">
        <v>144</v>
      </c>
      <c r="C16" s="347">
        <v>0</v>
      </c>
      <c r="D16" s="348"/>
    </row>
    <row r="17" spans="1:4" ht="15.75">
      <c r="A17" s="20">
        <v>13</v>
      </c>
      <c r="B17" s="19" t="s">
        <v>118</v>
      </c>
      <c r="C17" s="347">
        <v>0</v>
      </c>
      <c r="D17" s="348"/>
    </row>
    <row r="18" spans="1:4" ht="15.75">
      <c r="A18" s="20">
        <v>14</v>
      </c>
      <c r="B18" s="19" t="s">
        <v>119</v>
      </c>
      <c r="C18" s="347">
        <v>0</v>
      </c>
      <c r="D18" s="348"/>
    </row>
    <row r="19" spans="1:4" ht="15.75">
      <c r="A19" s="20">
        <v>15</v>
      </c>
      <c r="B19" s="19" t="s">
        <v>120</v>
      </c>
      <c r="C19" s="347">
        <v>1</v>
      </c>
      <c r="D19" s="348"/>
    </row>
    <row r="20" spans="1:4" ht="15.75">
      <c r="A20" s="20">
        <v>16</v>
      </c>
      <c r="B20" s="19" t="s">
        <v>134</v>
      </c>
      <c r="C20" s="347">
        <v>0</v>
      </c>
      <c r="D20" s="348"/>
    </row>
    <row r="21" spans="1:4" ht="15.75">
      <c r="A21" s="20">
        <v>17</v>
      </c>
      <c r="B21" s="19" t="s">
        <v>145</v>
      </c>
      <c r="C21" s="347">
        <v>0</v>
      </c>
      <c r="D21" s="348"/>
    </row>
    <row r="22" spans="1:4" ht="15.75">
      <c r="A22" s="20">
        <v>18</v>
      </c>
      <c r="B22" s="19" t="s">
        <v>146</v>
      </c>
      <c r="C22" s="347">
        <v>0</v>
      </c>
      <c r="D22" s="348"/>
    </row>
    <row r="23" spans="1:4" ht="15.75">
      <c r="A23" s="20">
        <v>19</v>
      </c>
      <c r="B23" s="19" t="s">
        <v>147</v>
      </c>
      <c r="C23" s="347">
        <v>2</v>
      </c>
      <c r="D23" s="348"/>
    </row>
    <row r="24" spans="1:4" ht="15.75">
      <c r="A24" s="20">
        <v>20</v>
      </c>
      <c r="B24" s="19" t="s">
        <v>148</v>
      </c>
      <c r="C24" s="347">
        <v>1</v>
      </c>
      <c r="D24" s="348"/>
    </row>
    <row r="25" spans="1:4" ht="15.75">
      <c r="A25" s="20">
        <v>21</v>
      </c>
      <c r="B25" s="19" t="s">
        <v>149</v>
      </c>
      <c r="C25" s="347">
        <v>0</v>
      </c>
      <c r="D25" s="348"/>
    </row>
    <row r="26" spans="1:4" ht="15.75">
      <c r="A26" s="20">
        <v>22</v>
      </c>
      <c r="B26" s="19" t="s">
        <v>150</v>
      </c>
      <c r="C26" s="347">
        <v>0</v>
      </c>
      <c r="D26" s="348"/>
    </row>
    <row r="27" spans="1:4" ht="15.75">
      <c r="A27" s="20">
        <v>23</v>
      </c>
      <c r="B27" s="19" t="s">
        <v>151</v>
      </c>
      <c r="C27" s="347">
        <v>0</v>
      </c>
      <c r="D27" s="348"/>
    </row>
    <row r="28" spans="1:4" ht="31.5">
      <c r="A28" s="349" t="s">
        <v>36</v>
      </c>
      <c r="B28" s="350"/>
      <c r="C28" s="58" t="s">
        <v>66</v>
      </c>
      <c r="D28" s="58" t="s">
        <v>121</v>
      </c>
    </row>
    <row r="29" spans="1:4" ht="15.75">
      <c r="A29" s="20">
        <v>1</v>
      </c>
      <c r="B29" s="19" t="s">
        <v>122</v>
      </c>
      <c r="C29" s="19">
        <v>1</v>
      </c>
      <c r="D29" s="59" t="s">
        <v>710</v>
      </c>
    </row>
    <row r="30" spans="1:4" ht="15.75">
      <c r="A30" s="20">
        <v>2</v>
      </c>
      <c r="B30" s="19" t="s">
        <v>123</v>
      </c>
      <c r="C30" s="19">
        <v>0</v>
      </c>
      <c r="D30" s="59"/>
    </row>
    <row r="31" spans="1:4" ht="15.75">
      <c r="A31" s="20">
        <v>3</v>
      </c>
      <c r="B31" s="19" t="s">
        <v>124</v>
      </c>
      <c r="C31" s="19">
        <v>1</v>
      </c>
      <c r="D31" s="59"/>
    </row>
    <row r="32" spans="1:4" ht="15.75" customHeight="1">
      <c r="A32" s="20">
        <v>4</v>
      </c>
      <c r="B32" s="19" t="s">
        <v>135</v>
      </c>
      <c r="C32" s="19">
        <v>0</v>
      </c>
      <c r="D32" s="59"/>
    </row>
    <row r="33" spans="1:4" ht="15.75">
      <c r="A33" s="20">
        <v>5</v>
      </c>
      <c r="B33" s="19" t="s">
        <v>125</v>
      </c>
      <c r="C33" s="19">
        <v>1</v>
      </c>
      <c r="D33" s="59"/>
    </row>
    <row r="34" spans="1:4" ht="15.75">
      <c r="A34" s="20">
        <v>6</v>
      </c>
      <c r="B34" s="19" t="s">
        <v>126</v>
      </c>
      <c r="C34" s="19">
        <v>1</v>
      </c>
      <c r="D34" s="256" t="s">
        <v>711</v>
      </c>
    </row>
    <row r="35" spans="1:4" ht="15.75">
      <c r="A35" s="20">
        <v>7</v>
      </c>
      <c r="B35" s="19" t="s">
        <v>152</v>
      </c>
      <c r="C35" s="19">
        <v>1</v>
      </c>
      <c r="D35" s="59" t="s">
        <v>712</v>
      </c>
    </row>
    <row r="36" spans="1:4" ht="15.75">
      <c r="A36" s="20">
        <v>8</v>
      </c>
      <c r="B36" s="19" t="s">
        <v>153</v>
      </c>
      <c r="C36" s="19">
        <v>13</v>
      </c>
      <c r="D36" s="257"/>
    </row>
    <row r="37" spans="1:4" ht="15.75">
      <c r="A37" s="349" t="s">
        <v>32</v>
      </c>
      <c r="B37" s="350"/>
      <c r="C37" s="351" t="s">
        <v>66</v>
      </c>
      <c r="D37" s="352"/>
    </row>
    <row r="38" spans="1:4" ht="15.75">
      <c r="A38" s="20">
        <v>1</v>
      </c>
      <c r="B38" s="19" t="s">
        <v>34</v>
      </c>
      <c r="C38" s="347">
        <v>0</v>
      </c>
      <c r="D38" s="348"/>
    </row>
    <row r="39" spans="1:4" ht="15.75">
      <c r="A39" s="20">
        <v>2</v>
      </c>
      <c r="B39" s="19" t="s">
        <v>127</v>
      </c>
      <c r="C39" s="347">
        <v>0</v>
      </c>
      <c r="D39" s="348"/>
    </row>
    <row r="40" spans="1:4" ht="15.75">
      <c r="A40" s="20">
        <v>3</v>
      </c>
      <c r="B40" s="19" t="s">
        <v>154</v>
      </c>
      <c r="C40" s="347">
        <v>0</v>
      </c>
      <c r="D40" s="348"/>
    </row>
  </sheetData>
  <sheetProtection/>
  <mergeCells count="35">
    <mergeCell ref="C5:D5"/>
    <mergeCell ref="A1:D1"/>
    <mergeCell ref="C15:D15"/>
    <mergeCell ref="C10:D10"/>
    <mergeCell ref="C11:D11"/>
    <mergeCell ref="C12:D12"/>
    <mergeCell ref="C13:D13"/>
    <mergeCell ref="C14:D14"/>
    <mergeCell ref="C16:D16"/>
    <mergeCell ref="C6:D6"/>
    <mergeCell ref="C7:D7"/>
    <mergeCell ref="A2:B2"/>
    <mergeCell ref="C8:D8"/>
    <mergeCell ref="C2:D2"/>
    <mergeCell ref="C3:D3"/>
    <mergeCell ref="C4:D4"/>
    <mergeCell ref="A5:A7"/>
    <mergeCell ref="C9:D9"/>
    <mergeCell ref="C21:D21"/>
    <mergeCell ref="C25:D25"/>
    <mergeCell ref="C24:D24"/>
    <mergeCell ref="C17:D17"/>
    <mergeCell ref="C18:D18"/>
    <mergeCell ref="C19:D19"/>
    <mergeCell ref="C20:D20"/>
    <mergeCell ref="C22:D22"/>
    <mergeCell ref="C23:D23"/>
    <mergeCell ref="C40:D40"/>
    <mergeCell ref="A37:B37"/>
    <mergeCell ref="C37:D37"/>
    <mergeCell ref="C38:D38"/>
    <mergeCell ref="C39:D39"/>
    <mergeCell ref="C26:D26"/>
    <mergeCell ref="C27:D27"/>
    <mergeCell ref="A28:B28"/>
  </mergeCells>
  <hyperlinks>
    <hyperlink ref="D34" r:id="rId1" display="krddt@yandex.ru"/>
  </hyperlinks>
  <printOptions/>
  <pageMargins left="0.5905511811023623" right="0.5905511811023623" top="0.5905511811023623" bottom="0.5905511811023623" header="0.5118110236220472" footer="0.5118110236220472"/>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dimension ref="A2:EK23"/>
  <sheetViews>
    <sheetView workbookViewId="0" topLeftCell="A7">
      <selection activeCell="T24" sqref="T24"/>
    </sheetView>
  </sheetViews>
  <sheetFormatPr defaultColWidth="9.00390625" defaultRowHeight="12.75"/>
  <cols>
    <col min="1" max="1" width="25.75390625" style="0" customWidth="1"/>
    <col min="2" max="2" width="4.125" style="0" customWidth="1"/>
    <col min="3" max="3" width="10.125" style="0" customWidth="1"/>
    <col min="5" max="5" width="9.375" style="0" customWidth="1"/>
    <col min="6" max="6" width="8.75390625" style="0" customWidth="1"/>
    <col min="7" max="8" width="7.75390625" style="0" customWidth="1"/>
    <col min="9" max="9" width="9.00390625" style="0" customWidth="1"/>
    <col min="10" max="10" width="6.125" style="0" customWidth="1"/>
    <col min="11" max="12" width="5.625" style="0" customWidth="1"/>
    <col min="13" max="13" width="6.00390625" style="0" customWidth="1"/>
    <col min="14" max="14" width="5.25390625" style="0" customWidth="1"/>
    <col min="15" max="15" width="6.875" style="0" customWidth="1"/>
    <col min="16" max="16" width="25.75390625" style="0" customWidth="1"/>
    <col min="17" max="17" width="4.375" style="0" customWidth="1"/>
    <col min="18" max="18" width="7.25390625" style="0" customWidth="1"/>
    <col min="19" max="19" width="6.875" style="0" customWidth="1"/>
    <col min="20" max="20" width="7.00390625" style="0" customWidth="1"/>
    <col min="21" max="21" width="7.125" style="0" customWidth="1"/>
    <col min="22" max="22" width="7.25390625" style="0" customWidth="1"/>
    <col min="23" max="23" width="6.75390625" style="0" customWidth="1"/>
    <col min="24" max="24" width="5.25390625" style="0" customWidth="1"/>
    <col min="25" max="25" width="4.125" style="0" customWidth="1"/>
    <col min="26" max="26" width="4.375" style="0" customWidth="1"/>
    <col min="27" max="27" width="5.125" style="0" customWidth="1"/>
    <col min="28" max="28" width="6.25390625" style="0" customWidth="1"/>
    <col min="29" max="29" width="6.00390625" style="0" customWidth="1"/>
    <col min="30" max="30" width="6.875" style="0" customWidth="1"/>
    <col min="31" max="31" width="6.00390625" style="0" customWidth="1"/>
    <col min="32" max="33" width="6.75390625" style="0" customWidth="1"/>
    <col min="34" max="34" width="8.875" style="0" customWidth="1"/>
  </cols>
  <sheetData>
    <row r="2" spans="1:38" ht="15.75">
      <c r="A2" s="360" t="s">
        <v>367</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row>
    <row r="3" spans="1:38" ht="15.75">
      <c r="A3" s="83"/>
      <c r="B3" s="83"/>
      <c r="C3" s="83"/>
      <c r="D3" s="83"/>
      <c r="E3" s="83"/>
      <c r="F3" s="83"/>
      <c r="G3" s="83"/>
      <c r="H3" s="83"/>
      <c r="I3" s="357" t="s">
        <v>272</v>
      </c>
      <c r="J3" s="357"/>
      <c r="K3" s="357"/>
      <c r="L3" s="357"/>
      <c r="M3" s="357"/>
      <c r="N3" s="357"/>
      <c r="O3" s="357"/>
      <c r="P3" s="83"/>
      <c r="Q3" s="83"/>
      <c r="R3" s="60"/>
      <c r="S3" s="60"/>
      <c r="T3" s="60"/>
      <c r="U3" s="60"/>
      <c r="V3" s="60"/>
      <c r="W3" s="60"/>
      <c r="X3" s="60"/>
      <c r="Y3" s="60"/>
      <c r="Z3" s="60"/>
      <c r="AA3" s="357" t="s">
        <v>273</v>
      </c>
      <c r="AB3" s="357"/>
      <c r="AC3" s="357"/>
      <c r="AD3" s="357"/>
      <c r="AE3" s="357"/>
      <c r="AF3" s="357"/>
      <c r="AG3" s="357"/>
      <c r="AH3" s="2"/>
      <c r="AI3" s="2"/>
      <c r="AJ3" s="2"/>
      <c r="AK3" s="2"/>
      <c r="AL3" s="2"/>
    </row>
    <row r="4" spans="1:141" ht="12.75" customHeight="1">
      <c r="A4" s="361" t="s">
        <v>109</v>
      </c>
      <c r="B4" s="358" t="s">
        <v>155</v>
      </c>
      <c r="C4" s="358" t="s">
        <v>156</v>
      </c>
      <c r="D4" s="358" t="s">
        <v>157</v>
      </c>
      <c r="E4" s="358" t="s">
        <v>158</v>
      </c>
      <c r="F4" s="358" t="s">
        <v>250</v>
      </c>
      <c r="G4" s="358" t="s">
        <v>159</v>
      </c>
      <c r="H4" s="359"/>
      <c r="I4" s="359"/>
      <c r="J4" s="359"/>
      <c r="K4" s="359"/>
      <c r="L4" s="359"/>
      <c r="M4" s="359"/>
      <c r="N4" s="358" t="s">
        <v>160</v>
      </c>
      <c r="O4" s="359"/>
      <c r="P4" s="361" t="s">
        <v>109</v>
      </c>
      <c r="Q4" s="358" t="s">
        <v>155</v>
      </c>
      <c r="R4" s="362" t="s">
        <v>252</v>
      </c>
      <c r="S4" s="363"/>
      <c r="T4" s="363"/>
      <c r="U4" s="363"/>
      <c r="V4" s="363"/>
      <c r="W4" s="364"/>
      <c r="X4" s="362" t="s">
        <v>254</v>
      </c>
      <c r="Y4" s="363"/>
      <c r="Z4" s="363"/>
      <c r="AA4" s="363"/>
      <c r="AB4" s="364"/>
      <c r="AC4" s="362" t="s">
        <v>239</v>
      </c>
      <c r="AD4" s="363"/>
      <c r="AE4" s="363"/>
      <c r="AF4" s="363"/>
      <c r="AG4" s="364"/>
      <c r="AH4" s="358" t="s">
        <v>256</v>
      </c>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row>
    <row r="5" spans="1:141" ht="49.5" customHeight="1">
      <c r="A5" s="361"/>
      <c r="B5" s="358"/>
      <c r="C5" s="358"/>
      <c r="D5" s="358"/>
      <c r="E5" s="358"/>
      <c r="F5" s="358"/>
      <c r="G5" s="358" t="s">
        <v>161</v>
      </c>
      <c r="H5" s="359"/>
      <c r="I5" s="358" t="s">
        <v>162</v>
      </c>
      <c r="J5" s="358" t="s">
        <v>163</v>
      </c>
      <c r="K5" s="359"/>
      <c r="L5" s="359"/>
      <c r="M5" s="359"/>
      <c r="N5" s="359"/>
      <c r="O5" s="359"/>
      <c r="P5" s="361"/>
      <c r="Q5" s="358"/>
      <c r="R5" s="365"/>
      <c r="S5" s="366"/>
      <c r="T5" s="366"/>
      <c r="U5" s="366"/>
      <c r="V5" s="366"/>
      <c r="W5" s="367"/>
      <c r="X5" s="365"/>
      <c r="Y5" s="366"/>
      <c r="Z5" s="366"/>
      <c r="AA5" s="366"/>
      <c r="AB5" s="367"/>
      <c r="AC5" s="365"/>
      <c r="AD5" s="366"/>
      <c r="AE5" s="366"/>
      <c r="AF5" s="366"/>
      <c r="AG5" s="367"/>
      <c r="AH5" s="358"/>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row>
    <row r="6" spans="1:141" ht="61.5" customHeight="1">
      <c r="A6" s="361"/>
      <c r="B6" s="358"/>
      <c r="C6" s="358"/>
      <c r="D6" s="358"/>
      <c r="E6" s="358"/>
      <c r="F6" s="358"/>
      <c r="G6" s="85" t="s">
        <v>165</v>
      </c>
      <c r="H6" s="85" t="s">
        <v>166</v>
      </c>
      <c r="I6" s="359"/>
      <c r="J6" s="85" t="s">
        <v>167</v>
      </c>
      <c r="K6" s="85" t="s">
        <v>168</v>
      </c>
      <c r="L6" s="218" t="s">
        <v>362</v>
      </c>
      <c r="M6" s="85" t="s">
        <v>169</v>
      </c>
      <c r="N6" s="85" t="s">
        <v>53</v>
      </c>
      <c r="O6" s="85" t="s">
        <v>251</v>
      </c>
      <c r="P6" s="361"/>
      <c r="Q6" s="358"/>
      <c r="R6" s="85" t="s">
        <v>170</v>
      </c>
      <c r="S6" s="85" t="s">
        <v>171</v>
      </c>
      <c r="T6" s="85" t="s">
        <v>172</v>
      </c>
      <c r="U6" s="85" t="s">
        <v>173</v>
      </c>
      <c r="V6" s="85" t="s">
        <v>253</v>
      </c>
      <c r="W6" s="85" t="s">
        <v>174</v>
      </c>
      <c r="X6" s="85" t="s">
        <v>175</v>
      </c>
      <c r="Y6" s="85" t="s">
        <v>176</v>
      </c>
      <c r="Z6" s="85" t="s">
        <v>177</v>
      </c>
      <c r="AA6" s="85" t="s">
        <v>178</v>
      </c>
      <c r="AB6" s="85" t="s">
        <v>179</v>
      </c>
      <c r="AC6" s="85" t="s">
        <v>180</v>
      </c>
      <c r="AD6" s="85" t="s">
        <v>181</v>
      </c>
      <c r="AE6" s="85" t="s">
        <v>258</v>
      </c>
      <c r="AF6" s="85" t="s">
        <v>255</v>
      </c>
      <c r="AG6" s="85" t="s">
        <v>240</v>
      </c>
      <c r="AH6" s="85" t="s">
        <v>164</v>
      </c>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row>
    <row r="7" spans="1:34" ht="15.75">
      <c r="A7" s="87">
        <v>1</v>
      </c>
      <c r="B7" s="88">
        <v>2</v>
      </c>
      <c r="C7" s="88">
        <v>3</v>
      </c>
      <c r="D7" s="88">
        <v>4</v>
      </c>
      <c r="E7" s="88">
        <v>5</v>
      </c>
      <c r="F7" s="88">
        <v>6</v>
      </c>
      <c r="G7" s="88">
        <v>7</v>
      </c>
      <c r="H7" s="88">
        <v>8</v>
      </c>
      <c r="I7" s="88">
        <v>9</v>
      </c>
      <c r="J7" s="88">
        <v>10</v>
      </c>
      <c r="K7" s="88">
        <v>11</v>
      </c>
      <c r="L7" s="88">
        <v>12</v>
      </c>
      <c r="M7" s="88">
        <v>13</v>
      </c>
      <c r="N7" s="89">
        <v>14</v>
      </c>
      <c r="O7" s="89">
        <v>15</v>
      </c>
      <c r="P7" s="87">
        <v>1</v>
      </c>
      <c r="Q7" s="88">
        <v>2</v>
      </c>
      <c r="R7" s="87">
        <v>16</v>
      </c>
      <c r="S7" s="87">
        <v>17</v>
      </c>
      <c r="T7" s="87">
        <v>18</v>
      </c>
      <c r="U7" s="87">
        <v>19</v>
      </c>
      <c r="V7" s="87">
        <v>20</v>
      </c>
      <c r="W7" s="87">
        <v>21</v>
      </c>
      <c r="X7" s="87">
        <v>22</v>
      </c>
      <c r="Y7" s="87">
        <v>23</v>
      </c>
      <c r="Z7" s="87">
        <v>24</v>
      </c>
      <c r="AA7" s="87">
        <v>25</v>
      </c>
      <c r="AB7" s="87">
        <v>26</v>
      </c>
      <c r="AC7" s="87">
        <v>27</v>
      </c>
      <c r="AD7" s="87">
        <v>28</v>
      </c>
      <c r="AE7" s="87">
        <v>29</v>
      </c>
      <c r="AF7" s="87">
        <v>30</v>
      </c>
      <c r="AG7" s="87">
        <v>31</v>
      </c>
      <c r="AH7" s="87">
        <v>32</v>
      </c>
    </row>
    <row r="8" spans="1:34" ht="24">
      <c r="A8" s="90" t="s">
        <v>198</v>
      </c>
      <c r="B8" s="87">
        <v>1</v>
      </c>
      <c r="C8" s="97">
        <f>C9+C14+C22+C23</f>
        <v>64</v>
      </c>
      <c r="D8" s="97">
        <f aca="true" t="shared" si="0" ref="D8:O8">D9+D14+D22+D23</f>
        <v>0</v>
      </c>
      <c r="E8" s="97">
        <f t="shared" si="0"/>
        <v>28</v>
      </c>
      <c r="F8" s="97">
        <f t="shared" si="0"/>
        <v>48</v>
      </c>
      <c r="G8" s="97">
        <f t="shared" si="0"/>
        <v>37</v>
      </c>
      <c r="H8" s="97">
        <f t="shared" si="0"/>
        <v>27</v>
      </c>
      <c r="I8" s="97">
        <f t="shared" si="0"/>
        <v>11</v>
      </c>
      <c r="J8" s="97">
        <f t="shared" si="0"/>
        <v>13</v>
      </c>
      <c r="K8" s="97">
        <f t="shared" si="0"/>
        <v>22</v>
      </c>
      <c r="L8" s="97">
        <f t="shared" si="0"/>
        <v>5</v>
      </c>
      <c r="M8" s="97">
        <f t="shared" si="0"/>
        <v>24</v>
      </c>
      <c r="N8" s="97">
        <f t="shared" si="0"/>
        <v>36</v>
      </c>
      <c r="O8" s="97">
        <f t="shared" si="0"/>
        <v>24</v>
      </c>
      <c r="P8" s="90" t="s">
        <v>198</v>
      </c>
      <c r="Q8" s="87">
        <v>1</v>
      </c>
      <c r="R8" s="97">
        <f aca="true" t="shared" si="1" ref="R8:AG8">R9+R14+R22+R23</f>
        <v>37</v>
      </c>
      <c r="S8" s="97">
        <f t="shared" si="1"/>
        <v>36</v>
      </c>
      <c r="T8" s="97">
        <f t="shared" si="1"/>
        <v>25</v>
      </c>
      <c r="U8" s="97">
        <f t="shared" si="1"/>
        <v>20</v>
      </c>
      <c r="V8" s="97">
        <f t="shared" si="1"/>
        <v>0</v>
      </c>
      <c r="W8" s="97">
        <f t="shared" si="1"/>
        <v>2</v>
      </c>
      <c r="X8" s="97">
        <f t="shared" si="1"/>
        <v>2</v>
      </c>
      <c r="Y8" s="97">
        <f t="shared" si="1"/>
        <v>2</v>
      </c>
      <c r="Z8" s="97">
        <f t="shared" si="1"/>
        <v>9</v>
      </c>
      <c r="AA8" s="97">
        <f t="shared" si="1"/>
        <v>16</v>
      </c>
      <c r="AB8" s="97">
        <f t="shared" si="1"/>
        <v>35</v>
      </c>
      <c r="AC8" s="97">
        <f t="shared" si="1"/>
        <v>1</v>
      </c>
      <c r="AD8" s="97">
        <f t="shared" si="1"/>
        <v>11</v>
      </c>
      <c r="AE8" s="97">
        <f t="shared" si="1"/>
        <v>52</v>
      </c>
      <c r="AF8" s="97">
        <f t="shared" si="1"/>
        <v>9</v>
      </c>
      <c r="AG8" s="97">
        <f t="shared" si="1"/>
        <v>9</v>
      </c>
      <c r="AH8" s="97">
        <f>AH9+AH14+AH22+AH23</f>
        <v>0</v>
      </c>
    </row>
    <row r="9" spans="1:34" ht="36">
      <c r="A9" s="84" t="s">
        <v>182</v>
      </c>
      <c r="B9" s="87">
        <v>2</v>
      </c>
      <c r="C9" s="97">
        <f>C10+C11+C12+C13</f>
        <v>3</v>
      </c>
      <c r="D9" s="97">
        <f aca="true" t="shared" si="2" ref="D9:O9">D10+D11+D12+D13</f>
        <v>0</v>
      </c>
      <c r="E9" s="97">
        <f t="shared" si="2"/>
        <v>3</v>
      </c>
      <c r="F9" s="97">
        <f t="shared" si="2"/>
        <v>3</v>
      </c>
      <c r="G9" s="97">
        <f t="shared" si="2"/>
        <v>0</v>
      </c>
      <c r="H9" s="97">
        <f t="shared" si="2"/>
        <v>3</v>
      </c>
      <c r="I9" s="97">
        <f t="shared" si="2"/>
        <v>2</v>
      </c>
      <c r="J9" s="97">
        <f t="shared" si="2"/>
        <v>0</v>
      </c>
      <c r="K9" s="97">
        <f t="shared" si="2"/>
        <v>0</v>
      </c>
      <c r="L9" s="97">
        <f t="shared" si="2"/>
        <v>1</v>
      </c>
      <c r="M9" s="97">
        <f t="shared" si="2"/>
        <v>2</v>
      </c>
      <c r="N9" s="97">
        <f t="shared" si="2"/>
        <v>0</v>
      </c>
      <c r="O9" s="97">
        <f t="shared" si="2"/>
        <v>0</v>
      </c>
      <c r="P9" s="84" t="s">
        <v>182</v>
      </c>
      <c r="Q9" s="87">
        <v>2</v>
      </c>
      <c r="R9" s="97">
        <f aca="true" t="shared" si="3" ref="R9:AG9">R10+R11+R12+R13</f>
        <v>3</v>
      </c>
      <c r="S9" s="97">
        <f t="shared" si="3"/>
        <v>3</v>
      </c>
      <c r="T9" s="97">
        <f t="shared" si="3"/>
        <v>0</v>
      </c>
      <c r="U9" s="97">
        <f t="shared" si="3"/>
        <v>0</v>
      </c>
      <c r="V9" s="97">
        <f t="shared" si="3"/>
        <v>0</v>
      </c>
      <c r="W9" s="97">
        <f t="shared" si="3"/>
        <v>0</v>
      </c>
      <c r="X9" s="97">
        <f t="shared" si="3"/>
        <v>0</v>
      </c>
      <c r="Y9" s="97">
        <f t="shared" si="3"/>
        <v>0</v>
      </c>
      <c r="Z9" s="97">
        <f t="shared" si="3"/>
        <v>0</v>
      </c>
      <c r="AA9" s="97">
        <f t="shared" si="3"/>
        <v>1</v>
      </c>
      <c r="AB9" s="97">
        <f t="shared" si="3"/>
        <v>2</v>
      </c>
      <c r="AC9" s="97">
        <f t="shared" si="3"/>
        <v>0</v>
      </c>
      <c r="AD9" s="97">
        <f t="shared" si="3"/>
        <v>1</v>
      </c>
      <c r="AE9" s="97">
        <f t="shared" si="3"/>
        <v>2</v>
      </c>
      <c r="AF9" s="97">
        <f t="shared" si="3"/>
        <v>0</v>
      </c>
      <c r="AG9" s="97">
        <f t="shared" si="3"/>
        <v>0</v>
      </c>
      <c r="AH9" s="97">
        <f>AH10+AH11+AH12+AH13</f>
        <v>0</v>
      </c>
    </row>
    <row r="10" spans="1:34" ht="15.75">
      <c r="A10" s="84" t="s">
        <v>183</v>
      </c>
      <c r="B10" s="87">
        <v>3</v>
      </c>
      <c r="C10" s="97">
        <v>1</v>
      </c>
      <c r="D10" s="91"/>
      <c r="E10" s="91">
        <v>1</v>
      </c>
      <c r="F10" s="91">
        <v>1</v>
      </c>
      <c r="G10" s="91"/>
      <c r="H10" s="91">
        <v>1</v>
      </c>
      <c r="I10" s="91"/>
      <c r="J10" s="91"/>
      <c r="K10" s="91"/>
      <c r="L10" s="91">
        <v>1</v>
      </c>
      <c r="M10" s="91"/>
      <c r="N10" s="91"/>
      <c r="O10" s="91"/>
      <c r="P10" s="84" t="s">
        <v>183</v>
      </c>
      <c r="Q10" s="87">
        <v>3</v>
      </c>
      <c r="R10" s="91">
        <v>1</v>
      </c>
      <c r="S10" s="91">
        <v>1</v>
      </c>
      <c r="T10" s="91"/>
      <c r="U10" s="91"/>
      <c r="V10" s="91"/>
      <c r="W10" s="91"/>
      <c r="X10" s="91"/>
      <c r="Y10" s="91"/>
      <c r="Z10" s="91"/>
      <c r="AA10" s="91"/>
      <c r="AB10" s="91">
        <v>1</v>
      </c>
      <c r="AC10" s="91"/>
      <c r="AD10" s="91"/>
      <c r="AE10" s="91">
        <v>1</v>
      </c>
      <c r="AF10" s="91"/>
      <c r="AG10" s="91"/>
      <c r="AH10" s="59"/>
    </row>
    <row r="11" spans="1:34" ht="15.75">
      <c r="A11" s="92" t="s">
        <v>184</v>
      </c>
      <c r="B11" s="87">
        <v>4</v>
      </c>
      <c r="C11" s="97">
        <v>2</v>
      </c>
      <c r="D11" s="91"/>
      <c r="E11" s="91">
        <v>2</v>
      </c>
      <c r="F11" s="91">
        <v>2</v>
      </c>
      <c r="G11" s="91"/>
      <c r="H11" s="91">
        <v>2</v>
      </c>
      <c r="I11" s="91">
        <v>2</v>
      </c>
      <c r="J11" s="91"/>
      <c r="K11" s="91"/>
      <c r="L11" s="91"/>
      <c r="M11" s="91">
        <v>2</v>
      </c>
      <c r="N11" s="91"/>
      <c r="O11" s="91"/>
      <c r="P11" s="92" t="s">
        <v>184</v>
      </c>
      <c r="Q11" s="87">
        <v>4</v>
      </c>
      <c r="R11" s="91">
        <v>2</v>
      </c>
      <c r="S11" s="91">
        <v>2</v>
      </c>
      <c r="T11" s="91"/>
      <c r="U11" s="91"/>
      <c r="V11" s="91"/>
      <c r="W11" s="91"/>
      <c r="X11" s="91"/>
      <c r="Y11" s="91"/>
      <c r="Z11" s="91"/>
      <c r="AA11" s="91">
        <v>1</v>
      </c>
      <c r="AB11" s="91">
        <v>1</v>
      </c>
      <c r="AC11" s="91"/>
      <c r="AD11" s="91">
        <v>1</v>
      </c>
      <c r="AE11" s="91">
        <v>1</v>
      </c>
      <c r="AF11" s="91"/>
      <c r="AG11" s="91"/>
      <c r="AH11" s="59"/>
    </row>
    <row r="12" spans="1:34" ht="15.75">
      <c r="A12" s="92" t="s">
        <v>185</v>
      </c>
      <c r="B12" s="87">
        <v>5</v>
      </c>
      <c r="C12" s="97"/>
      <c r="D12" s="91"/>
      <c r="E12" s="91"/>
      <c r="F12" s="91"/>
      <c r="G12" s="91"/>
      <c r="H12" s="91"/>
      <c r="I12" s="91"/>
      <c r="J12" s="91"/>
      <c r="K12" s="91"/>
      <c r="L12" s="91"/>
      <c r="M12" s="91"/>
      <c r="N12" s="91"/>
      <c r="O12" s="91"/>
      <c r="P12" s="92" t="s">
        <v>185</v>
      </c>
      <c r="Q12" s="87">
        <v>5</v>
      </c>
      <c r="R12" s="91"/>
      <c r="S12" s="91"/>
      <c r="T12" s="91"/>
      <c r="U12" s="91"/>
      <c r="V12" s="91"/>
      <c r="W12" s="91"/>
      <c r="X12" s="91"/>
      <c r="Y12" s="91"/>
      <c r="Z12" s="91"/>
      <c r="AA12" s="91"/>
      <c r="AB12" s="91"/>
      <c r="AC12" s="91"/>
      <c r="AD12" s="91"/>
      <c r="AE12" s="91"/>
      <c r="AF12" s="91"/>
      <c r="AG12" s="91"/>
      <c r="AH12" s="59"/>
    </row>
    <row r="13" spans="1:34" ht="24">
      <c r="A13" s="92" t="s">
        <v>186</v>
      </c>
      <c r="B13" s="87">
        <v>6</v>
      </c>
      <c r="C13" s="97"/>
      <c r="D13" s="91"/>
      <c r="E13" s="91"/>
      <c r="F13" s="91"/>
      <c r="G13" s="91"/>
      <c r="H13" s="91"/>
      <c r="I13" s="91"/>
      <c r="J13" s="91"/>
      <c r="K13" s="91"/>
      <c r="L13" s="91"/>
      <c r="M13" s="91"/>
      <c r="N13" s="91"/>
      <c r="O13" s="91"/>
      <c r="P13" s="92" t="s">
        <v>186</v>
      </c>
      <c r="Q13" s="87">
        <v>6</v>
      </c>
      <c r="R13" s="91"/>
      <c r="S13" s="91"/>
      <c r="T13" s="91"/>
      <c r="U13" s="91"/>
      <c r="V13" s="91"/>
      <c r="W13" s="91"/>
      <c r="X13" s="91"/>
      <c r="Y13" s="91"/>
      <c r="Z13" s="91"/>
      <c r="AA13" s="91"/>
      <c r="AB13" s="91"/>
      <c r="AC13" s="91"/>
      <c r="AD13" s="91"/>
      <c r="AE13" s="91"/>
      <c r="AF13" s="91"/>
      <c r="AG13" s="91"/>
      <c r="AH13" s="59"/>
    </row>
    <row r="14" spans="1:34" ht="24">
      <c r="A14" s="84" t="s">
        <v>199</v>
      </c>
      <c r="B14" s="87">
        <v>7</v>
      </c>
      <c r="C14" s="97">
        <f>C15+C16+C17+C18+C19+C20</f>
        <v>53</v>
      </c>
      <c r="D14" s="97">
        <f aca="true" t="shared" si="4" ref="D14:O14">D15+D16+D17+D18+D19+D20</f>
        <v>0</v>
      </c>
      <c r="E14" s="97">
        <f t="shared" si="4"/>
        <v>19</v>
      </c>
      <c r="F14" s="97">
        <f t="shared" si="4"/>
        <v>40</v>
      </c>
      <c r="G14" s="97">
        <f t="shared" si="4"/>
        <v>35</v>
      </c>
      <c r="H14" s="97">
        <f t="shared" si="4"/>
        <v>18</v>
      </c>
      <c r="I14" s="97">
        <f t="shared" si="4"/>
        <v>4</v>
      </c>
      <c r="J14" s="97">
        <f t="shared" si="4"/>
        <v>13</v>
      </c>
      <c r="K14" s="97">
        <f t="shared" si="4"/>
        <v>22</v>
      </c>
      <c r="L14" s="97">
        <f t="shared" si="4"/>
        <v>4</v>
      </c>
      <c r="M14" s="97">
        <f t="shared" si="4"/>
        <v>14</v>
      </c>
      <c r="N14" s="97">
        <f t="shared" si="4"/>
        <v>34</v>
      </c>
      <c r="O14" s="97">
        <f t="shared" si="4"/>
        <v>23</v>
      </c>
      <c r="P14" s="84" t="s">
        <v>199</v>
      </c>
      <c r="Q14" s="87">
        <v>7</v>
      </c>
      <c r="R14" s="97">
        <f aca="true" t="shared" si="5" ref="R14:AG14">R15+R16+R17+R18+R19+R20</f>
        <v>34</v>
      </c>
      <c r="S14" s="97">
        <f t="shared" si="5"/>
        <v>33</v>
      </c>
      <c r="T14" s="97">
        <f t="shared" si="5"/>
        <v>19</v>
      </c>
      <c r="U14" s="97">
        <f t="shared" si="5"/>
        <v>19</v>
      </c>
      <c r="V14" s="97">
        <f t="shared" si="5"/>
        <v>0</v>
      </c>
      <c r="W14" s="97">
        <f t="shared" si="5"/>
        <v>0</v>
      </c>
      <c r="X14" s="97">
        <f t="shared" si="5"/>
        <v>2</v>
      </c>
      <c r="Y14" s="97">
        <f t="shared" si="5"/>
        <v>2</v>
      </c>
      <c r="Z14" s="97">
        <f t="shared" si="5"/>
        <v>8</v>
      </c>
      <c r="AA14" s="97">
        <f t="shared" si="5"/>
        <v>15</v>
      </c>
      <c r="AB14" s="97">
        <f t="shared" si="5"/>
        <v>26</v>
      </c>
      <c r="AC14" s="97">
        <f t="shared" si="5"/>
        <v>1</v>
      </c>
      <c r="AD14" s="97">
        <f t="shared" si="5"/>
        <v>10</v>
      </c>
      <c r="AE14" s="97">
        <f t="shared" si="5"/>
        <v>42</v>
      </c>
      <c r="AF14" s="97">
        <f t="shared" si="5"/>
        <v>7</v>
      </c>
      <c r="AG14" s="97">
        <f t="shared" si="5"/>
        <v>7</v>
      </c>
      <c r="AH14" s="97">
        <f>AH15+AH16+AH17+AH18+AH19+AH20</f>
        <v>0</v>
      </c>
    </row>
    <row r="15" spans="1:34" ht="24">
      <c r="A15" s="84" t="s">
        <v>197</v>
      </c>
      <c r="B15" s="87">
        <v>8</v>
      </c>
      <c r="C15" s="97">
        <v>50</v>
      </c>
      <c r="D15" s="91"/>
      <c r="E15" s="91">
        <v>17</v>
      </c>
      <c r="F15" s="91">
        <v>37</v>
      </c>
      <c r="G15" s="91">
        <v>34</v>
      </c>
      <c r="H15" s="91">
        <v>16</v>
      </c>
      <c r="I15" s="91">
        <v>1</v>
      </c>
      <c r="J15" s="91">
        <v>13</v>
      </c>
      <c r="K15" s="91">
        <v>20</v>
      </c>
      <c r="L15" s="91">
        <v>4</v>
      </c>
      <c r="M15" s="91">
        <v>13</v>
      </c>
      <c r="N15" s="91">
        <v>33</v>
      </c>
      <c r="O15" s="91">
        <v>22</v>
      </c>
      <c r="P15" s="84" t="s">
        <v>197</v>
      </c>
      <c r="Q15" s="87">
        <v>8</v>
      </c>
      <c r="R15" s="91">
        <v>31</v>
      </c>
      <c r="S15" s="91">
        <v>30</v>
      </c>
      <c r="T15" s="91">
        <v>19</v>
      </c>
      <c r="U15" s="91">
        <v>19</v>
      </c>
      <c r="V15" s="91"/>
      <c r="W15" s="91"/>
      <c r="X15" s="91">
        <v>2</v>
      </c>
      <c r="Y15" s="91">
        <v>1</v>
      </c>
      <c r="Z15" s="91">
        <v>7</v>
      </c>
      <c r="AA15" s="91">
        <v>14</v>
      </c>
      <c r="AB15" s="91">
        <v>26</v>
      </c>
      <c r="AC15" s="91">
        <v>1</v>
      </c>
      <c r="AD15" s="91">
        <v>8</v>
      </c>
      <c r="AE15" s="91">
        <v>41</v>
      </c>
      <c r="AF15" s="91">
        <v>7</v>
      </c>
      <c r="AG15" s="91">
        <v>7</v>
      </c>
      <c r="AH15" s="59"/>
    </row>
    <row r="16" spans="1:34" ht="15.75">
      <c r="A16" s="92" t="s">
        <v>187</v>
      </c>
      <c r="B16" s="87">
        <v>9</v>
      </c>
      <c r="C16" s="97">
        <v>1</v>
      </c>
      <c r="D16" s="91"/>
      <c r="E16" s="91"/>
      <c r="F16" s="91">
        <v>1</v>
      </c>
      <c r="G16" s="91">
        <v>1</v>
      </c>
      <c r="H16" s="91"/>
      <c r="I16" s="91">
        <v>1</v>
      </c>
      <c r="J16" s="91"/>
      <c r="K16" s="91"/>
      <c r="L16" s="91"/>
      <c r="M16" s="91">
        <v>1</v>
      </c>
      <c r="N16" s="91">
        <v>1</v>
      </c>
      <c r="O16" s="91">
        <v>1</v>
      </c>
      <c r="P16" s="92" t="s">
        <v>187</v>
      </c>
      <c r="Q16" s="87">
        <v>9</v>
      </c>
      <c r="R16" s="91">
        <v>1</v>
      </c>
      <c r="S16" s="91">
        <v>1</v>
      </c>
      <c r="T16" s="91"/>
      <c r="U16" s="91"/>
      <c r="V16" s="91"/>
      <c r="W16" s="91"/>
      <c r="X16" s="91"/>
      <c r="Y16" s="91">
        <v>1</v>
      </c>
      <c r="Z16" s="91"/>
      <c r="AA16" s="91"/>
      <c r="AB16" s="91"/>
      <c r="AC16" s="91"/>
      <c r="AD16" s="91">
        <v>1</v>
      </c>
      <c r="AE16" s="91"/>
      <c r="AF16" s="91"/>
      <c r="AG16" s="91"/>
      <c r="AH16" s="59"/>
    </row>
    <row r="17" spans="1:34" ht="15.75">
      <c r="A17" s="92" t="s">
        <v>188</v>
      </c>
      <c r="B17" s="87">
        <v>10</v>
      </c>
      <c r="C17" s="97"/>
      <c r="D17" s="91"/>
      <c r="E17" s="91"/>
      <c r="F17" s="91"/>
      <c r="G17" s="91"/>
      <c r="H17" s="91"/>
      <c r="I17" s="91"/>
      <c r="J17" s="91"/>
      <c r="K17" s="91"/>
      <c r="L17" s="91"/>
      <c r="M17" s="91"/>
      <c r="N17" s="91"/>
      <c r="O17" s="91"/>
      <c r="P17" s="92" t="s">
        <v>188</v>
      </c>
      <c r="Q17" s="87">
        <v>10</v>
      </c>
      <c r="R17" s="91"/>
      <c r="S17" s="91"/>
      <c r="T17" s="91"/>
      <c r="U17" s="91"/>
      <c r="V17" s="91"/>
      <c r="W17" s="91"/>
      <c r="X17" s="91"/>
      <c r="Y17" s="91"/>
      <c r="Z17" s="91"/>
      <c r="AA17" s="91"/>
      <c r="AB17" s="91"/>
      <c r="AC17" s="91"/>
      <c r="AD17" s="91"/>
      <c r="AE17" s="91"/>
      <c r="AF17" s="91"/>
      <c r="AG17" s="91"/>
      <c r="AH17" s="59"/>
    </row>
    <row r="18" spans="1:34" ht="15.75">
      <c r="A18" s="92" t="s">
        <v>189</v>
      </c>
      <c r="B18" s="87">
        <v>11</v>
      </c>
      <c r="C18" s="97"/>
      <c r="D18" s="91"/>
      <c r="E18" s="91"/>
      <c r="F18" s="91"/>
      <c r="G18" s="91"/>
      <c r="H18" s="91"/>
      <c r="I18" s="91"/>
      <c r="J18" s="91"/>
      <c r="K18" s="91"/>
      <c r="L18" s="91"/>
      <c r="M18" s="91"/>
      <c r="N18" s="91"/>
      <c r="O18" s="91"/>
      <c r="P18" s="92" t="s">
        <v>189</v>
      </c>
      <c r="Q18" s="87">
        <v>11</v>
      </c>
      <c r="R18" s="91"/>
      <c r="S18" s="91"/>
      <c r="T18" s="91"/>
      <c r="U18" s="91"/>
      <c r="V18" s="91"/>
      <c r="W18" s="91"/>
      <c r="X18" s="91"/>
      <c r="Y18" s="91"/>
      <c r="Z18" s="91"/>
      <c r="AA18" s="91"/>
      <c r="AB18" s="91"/>
      <c r="AC18" s="91"/>
      <c r="AD18" s="91"/>
      <c r="AE18" s="91"/>
      <c r="AF18" s="91"/>
      <c r="AG18" s="91"/>
      <c r="AH18" s="59"/>
    </row>
    <row r="19" spans="1:34" ht="15.75">
      <c r="A19" s="92" t="s">
        <v>190</v>
      </c>
      <c r="B19" s="87">
        <v>12</v>
      </c>
      <c r="C19" s="97">
        <v>2</v>
      </c>
      <c r="D19" s="91"/>
      <c r="E19" s="91">
        <v>2</v>
      </c>
      <c r="F19" s="91">
        <v>2</v>
      </c>
      <c r="G19" s="91"/>
      <c r="H19" s="91">
        <v>2</v>
      </c>
      <c r="I19" s="91">
        <v>2</v>
      </c>
      <c r="J19" s="91"/>
      <c r="K19" s="91">
        <v>2</v>
      </c>
      <c r="L19" s="91"/>
      <c r="M19" s="91"/>
      <c r="N19" s="91"/>
      <c r="O19" s="91"/>
      <c r="P19" s="92" t="s">
        <v>190</v>
      </c>
      <c r="Q19" s="87">
        <v>12</v>
      </c>
      <c r="R19" s="91">
        <v>2</v>
      </c>
      <c r="S19" s="91">
        <v>2</v>
      </c>
      <c r="T19" s="91"/>
      <c r="U19" s="91"/>
      <c r="V19" s="91"/>
      <c r="W19" s="91"/>
      <c r="X19" s="91"/>
      <c r="Y19" s="91"/>
      <c r="Z19" s="91">
        <v>1</v>
      </c>
      <c r="AA19" s="91">
        <v>1</v>
      </c>
      <c r="AB19" s="91"/>
      <c r="AC19" s="91"/>
      <c r="AD19" s="91">
        <v>1</v>
      </c>
      <c r="AE19" s="91">
        <v>1</v>
      </c>
      <c r="AF19" s="91"/>
      <c r="AG19" s="91"/>
      <c r="AH19" s="59"/>
    </row>
    <row r="20" spans="1:34" ht="24">
      <c r="A20" s="92" t="s">
        <v>191</v>
      </c>
      <c r="B20" s="87">
        <v>13</v>
      </c>
      <c r="C20" s="97"/>
      <c r="D20" s="91"/>
      <c r="E20" s="91"/>
      <c r="F20" s="91"/>
      <c r="G20" s="91"/>
      <c r="H20" s="91"/>
      <c r="I20" s="91"/>
      <c r="J20" s="91"/>
      <c r="K20" s="91"/>
      <c r="L20" s="91"/>
      <c r="M20" s="91"/>
      <c r="N20" s="91"/>
      <c r="O20" s="91"/>
      <c r="P20" s="92" t="s">
        <v>191</v>
      </c>
      <c r="Q20" s="87">
        <v>13</v>
      </c>
      <c r="R20" s="91"/>
      <c r="S20" s="91"/>
      <c r="T20" s="91"/>
      <c r="U20" s="91"/>
      <c r="V20" s="91"/>
      <c r="W20" s="91"/>
      <c r="X20" s="91"/>
      <c r="Y20" s="91"/>
      <c r="Z20" s="91"/>
      <c r="AA20" s="91"/>
      <c r="AB20" s="91"/>
      <c r="AC20" s="91"/>
      <c r="AD20" s="91"/>
      <c r="AE20" s="91"/>
      <c r="AF20" s="91"/>
      <c r="AG20" s="91"/>
      <c r="AH20" s="59"/>
    </row>
    <row r="21" spans="1:34" ht="15.75">
      <c r="A21" s="236" t="s">
        <v>440</v>
      </c>
      <c r="B21" s="87"/>
      <c r="C21" s="97"/>
      <c r="D21" s="91"/>
      <c r="E21" s="91"/>
      <c r="F21" s="91"/>
      <c r="G21" s="91"/>
      <c r="H21" s="91"/>
      <c r="I21" s="91"/>
      <c r="J21" s="91"/>
      <c r="K21" s="91"/>
      <c r="L21" s="91"/>
      <c r="M21" s="91"/>
      <c r="N21" s="91"/>
      <c r="O21" s="91"/>
      <c r="P21" s="236" t="s">
        <v>440</v>
      </c>
      <c r="Q21" s="87"/>
      <c r="R21" s="91"/>
      <c r="S21" s="91"/>
      <c r="T21" s="91"/>
      <c r="U21" s="91"/>
      <c r="V21" s="91"/>
      <c r="W21" s="91"/>
      <c r="X21" s="91"/>
      <c r="Y21" s="91"/>
      <c r="Z21" s="91"/>
      <c r="AA21" s="91"/>
      <c r="AB21" s="91"/>
      <c r="AC21" s="91"/>
      <c r="AD21" s="91"/>
      <c r="AE21" s="91"/>
      <c r="AF21" s="91"/>
      <c r="AG21" s="91"/>
      <c r="AH21" s="59"/>
    </row>
    <row r="22" spans="1:34" ht="24">
      <c r="A22" s="84" t="s">
        <v>192</v>
      </c>
      <c r="B22" s="87">
        <v>14</v>
      </c>
      <c r="C22" s="97">
        <v>2</v>
      </c>
      <c r="D22" s="91"/>
      <c r="E22" s="91">
        <v>1</v>
      </c>
      <c r="F22" s="91">
        <v>1</v>
      </c>
      <c r="G22" s="91">
        <v>1</v>
      </c>
      <c r="H22" s="91">
        <v>1</v>
      </c>
      <c r="I22" s="91">
        <v>1</v>
      </c>
      <c r="J22" s="91"/>
      <c r="K22" s="91"/>
      <c r="L22" s="91"/>
      <c r="M22" s="91">
        <v>2</v>
      </c>
      <c r="N22" s="91">
        <v>1</v>
      </c>
      <c r="O22" s="91"/>
      <c r="P22" s="84" t="s">
        <v>192</v>
      </c>
      <c r="Q22" s="87">
        <v>14</v>
      </c>
      <c r="R22" s="91"/>
      <c r="S22" s="91"/>
      <c r="T22" s="91">
        <v>2</v>
      </c>
      <c r="U22" s="91">
        <v>1</v>
      </c>
      <c r="V22" s="91"/>
      <c r="W22" s="91"/>
      <c r="X22" s="91"/>
      <c r="Y22" s="91"/>
      <c r="Z22" s="91">
        <v>1</v>
      </c>
      <c r="AA22" s="91"/>
      <c r="AB22" s="91">
        <v>1</v>
      </c>
      <c r="AC22" s="91"/>
      <c r="AD22" s="91"/>
      <c r="AE22" s="91">
        <v>2</v>
      </c>
      <c r="AF22" s="91"/>
      <c r="AG22" s="91"/>
      <c r="AH22" s="59"/>
    </row>
    <row r="23" spans="1:34" ht="15.75">
      <c r="A23" s="84" t="s">
        <v>193</v>
      </c>
      <c r="B23" s="87">
        <v>15</v>
      </c>
      <c r="C23" s="97">
        <v>6</v>
      </c>
      <c r="D23" s="91"/>
      <c r="E23" s="91">
        <v>5</v>
      </c>
      <c r="F23" s="91">
        <v>4</v>
      </c>
      <c r="G23" s="91">
        <v>1</v>
      </c>
      <c r="H23" s="91">
        <v>5</v>
      </c>
      <c r="I23" s="91">
        <v>4</v>
      </c>
      <c r="J23" s="91"/>
      <c r="K23" s="91"/>
      <c r="L23" s="91"/>
      <c r="M23" s="91">
        <v>6</v>
      </c>
      <c r="N23" s="91">
        <v>1</v>
      </c>
      <c r="O23" s="91">
        <v>1</v>
      </c>
      <c r="P23" s="84" t="s">
        <v>193</v>
      </c>
      <c r="Q23" s="87">
        <v>15</v>
      </c>
      <c r="R23" s="91"/>
      <c r="S23" s="91"/>
      <c r="T23" s="91">
        <v>4</v>
      </c>
      <c r="U23" s="91"/>
      <c r="V23" s="91"/>
      <c r="W23" s="91">
        <v>2</v>
      </c>
      <c r="X23" s="91"/>
      <c r="Y23" s="91"/>
      <c r="Z23" s="91"/>
      <c r="AA23" s="91"/>
      <c r="AB23" s="91">
        <v>6</v>
      </c>
      <c r="AC23" s="91"/>
      <c r="AD23" s="91"/>
      <c r="AE23" s="91">
        <v>6</v>
      </c>
      <c r="AF23" s="91">
        <v>2</v>
      </c>
      <c r="AG23" s="91">
        <v>2</v>
      </c>
      <c r="AH23" s="59"/>
    </row>
  </sheetData>
  <sheetProtection/>
  <mergeCells count="22">
    <mergeCell ref="AC4:AG5"/>
    <mergeCell ref="Q4:Q6"/>
    <mergeCell ref="R4:W5"/>
    <mergeCell ref="X4:AB5"/>
    <mergeCell ref="P4:P6"/>
    <mergeCell ref="D4:D6"/>
    <mergeCell ref="AH2:AL2"/>
    <mergeCell ref="AH4:AH5"/>
    <mergeCell ref="A2:O2"/>
    <mergeCell ref="P2:AG2"/>
    <mergeCell ref="A4:A6"/>
    <mergeCell ref="G4:M4"/>
    <mergeCell ref="N4:O5"/>
    <mergeCell ref="AA3:AG3"/>
    <mergeCell ref="E4:E6"/>
    <mergeCell ref="F4:F6"/>
    <mergeCell ref="I3:O3"/>
    <mergeCell ref="I5:I6"/>
    <mergeCell ref="B4:B6"/>
    <mergeCell ref="C4:C6"/>
    <mergeCell ref="J5:M5"/>
    <mergeCell ref="G5:H5"/>
  </mergeCells>
  <printOptions/>
  <pageMargins left="0.5905511811023623" right="0.3937007874015748" top="0.5905511811023623" bottom="0.5905511811023623"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
  <sheetViews>
    <sheetView zoomScalePageLayoutView="0" workbookViewId="0" topLeftCell="A1">
      <selection activeCell="B5" sqref="B5"/>
    </sheetView>
  </sheetViews>
  <sheetFormatPr defaultColWidth="9.00390625" defaultRowHeight="12.75"/>
  <cols>
    <col min="1" max="1" width="4.25390625" style="0" customWidth="1"/>
    <col min="2" max="2" width="50.875" style="0" customWidth="1"/>
    <col min="3" max="3" width="12.875" style="0" customWidth="1"/>
    <col min="4" max="4" width="16.125" style="0" customWidth="1"/>
  </cols>
  <sheetData>
    <row r="1" spans="1:5" ht="36" customHeight="1">
      <c r="A1" s="373" t="s">
        <v>432</v>
      </c>
      <c r="B1" s="373"/>
      <c r="C1" s="373"/>
      <c r="D1" s="373"/>
      <c r="E1" s="373"/>
    </row>
    <row r="3" spans="1:5" ht="48.75" customHeight="1">
      <c r="A3" s="353" t="s">
        <v>94</v>
      </c>
      <c r="B3" s="369" t="s">
        <v>402</v>
      </c>
      <c r="C3" s="370" t="s">
        <v>403</v>
      </c>
      <c r="D3" s="371"/>
      <c r="E3" s="372"/>
    </row>
    <row r="4" spans="1:5" ht="15.75">
      <c r="A4" s="355"/>
      <c r="B4" s="369"/>
      <c r="C4" s="25" t="s">
        <v>404</v>
      </c>
      <c r="D4" s="25" t="s">
        <v>405</v>
      </c>
      <c r="E4" s="207" t="s">
        <v>53</v>
      </c>
    </row>
    <row r="5" spans="1:5" ht="47.25">
      <c r="A5" s="207">
        <v>1</v>
      </c>
      <c r="B5" s="25" t="s">
        <v>464</v>
      </c>
      <c r="C5" s="25"/>
      <c r="D5" s="25">
        <v>1</v>
      </c>
      <c r="E5" s="207">
        <f>SUM(C5:D5)</f>
        <v>1</v>
      </c>
    </row>
    <row r="6" spans="1:5" ht="31.5">
      <c r="A6" s="207">
        <v>2</v>
      </c>
      <c r="B6" s="25" t="s">
        <v>465</v>
      </c>
      <c r="C6" s="25">
        <v>4</v>
      </c>
      <c r="D6" s="25">
        <v>1</v>
      </c>
      <c r="E6" s="207">
        <f>SUM(C6:D6)</f>
        <v>5</v>
      </c>
    </row>
    <row r="7" spans="1:5" ht="47.25">
      <c r="A7" s="207">
        <v>3</v>
      </c>
      <c r="B7" s="25" t="s">
        <v>466</v>
      </c>
      <c r="C7" s="25">
        <v>1</v>
      </c>
      <c r="D7" s="25">
        <v>1</v>
      </c>
      <c r="E7" s="207">
        <v>2</v>
      </c>
    </row>
    <row r="8" spans="1:5" ht="31.5">
      <c r="A8" s="207">
        <v>4</v>
      </c>
      <c r="B8" s="25" t="s">
        <v>467</v>
      </c>
      <c r="C8" s="25">
        <v>1</v>
      </c>
      <c r="D8" s="25"/>
      <c r="E8" s="207"/>
    </row>
    <row r="9" spans="1:5" ht="47.25">
      <c r="A9" s="207">
        <v>5</v>
      </c>
      <c r="B9" s="25" t="s">
        <v>468</v>
      </c>
      <c r="C9" s="25"/>
      <c r="D9" s="25">
        <v>1</v>
      </c>
      <c r="E9" s="207">
        <v>1</v>
      </c>
    </row>
    <row r="10" spans="1:5" ht="63">
      <c r="A10" s="207">
        <v>6</v>
      </c>
      <c r="B10" s="25" t="s">
        <v>469</v>
      </c>
      <c r="C10" s="25">
        <v>1</v>
      </c>
      <c r="D10" s="25"/>
      <c r="E10" s="207">
        <v>1</v>
      </c>
    </row>
    <row r="12" spans="1:5" ht="42.75" customHeight="1">
      <c r="A12" s="368" t="s">
        <v>406</v>
      </c>
      <c r="B12" s="368"/>
      <c r="C12" s="368"/>
      <c r="D12" s="368"/>
      <c r="E12" s="368"/>
    </row>
  </sheetData>
  <sheetProtection/>
  <mergeCells count="5">
    <mergeCell ref="A12:E12"/>
    <mergeCell ref="B3:B4"/>
    <mergeCell ref="A3:A4"/>
    <mergeCell ref="C3:E3"/>
    <mergeCell ref="A1:E1"/>
  </mergeCells>
  <printOptions/>
  <pageMargins left="0.5118110236220472" right="0.5118110236220472" top="0.5511811023622047" bottom="0.551181102362204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13"/>
  <sheetViews>
    <sheetView workbookViewId="0" topLeftCell="A1">
      <selection activeCell="H8" sqref="H8"/>
    </sheetView>
  </sheetViews>
  <sheetFormatPr defaultColWidth="8.875" defaultRowHeight="12.75"/>
  <cols>
    <col min="1" max="1" width="31.00390625" style="3" customWidth="1"/>
    <col min="2" max="8" width="5.875" style="3" customWidth="1"/>
    <col min="9" max="9" width="6.875" style="3" customWidth="1"/>
    <col min="10" max="10" width="6.75390625" style="3" customWidth="1"/>
    <col min="11" max="11" width="6.125" style="3" customWidth="1"/>
    <col min="12" max="16384" width="8.875" style="3" customWidth="1"/>
  </cols>
  <sheetData>
    <row r="1" spans="1:11" ht="39" customHeight="1">
      <c r="A1" s="373" t="s">
        <v>433</v>
      </c>
      <c r="B1" s="373"/>
      <c r="C1" s="373"/>
      <c r="D1" s="373"/>
      <c r="E1" s="373"/>
      <c r="F1" s="373"/>
      <c r="G1" s="373"/>
      <c r="H1" s="373"/>
      <c r="I1" s="373"/>
      <c r="J1" s="373"/>
      <c r="K1" s="373"/>
    </row>
    <row r="2" spans="1:11" ht="38.25" customHeight="1">
      <c r="A2" s="374" t="s">
        <v>434</v>
      </c>
      <c r="B2" s="376" t="s">
        <v>370</v>
      </c>
      <c r="C2" s="376"/>
      <c r="D2" s="376"/>
      <c r="E2" s="376"/>
      <c r="F2" s="376"/>
      <c r="G2" s="376"/>
      <c r="H2" s="376"/>
      <c r="I2" s="223"/>
      <c r="J2" s="223"/>
      <c r="K2" s="223"/>
    </row>
    <row r="3" spans="1:11" ht="105" customHeight="1">
      <c r="A3" s="375"/>
      <c r="B3" s="211" t="s">
        <v>301</v>
      </c>
      <c r="C3" s="211" t="s">
        <v>361</v>
      </c>
      <c r="D3" s="211" t="s">
        <v>292</v>
      </c>
      <c r="E3" s="211" t="s">
        <v>12</v>
      </c>
      <c r="F3" s="211" t="s">
        <v>13</v>
      </c>
      <c r="G3" s="211" t="s">
        <v>79</v>
      </c>
      <c r="H3" s="214" t="s">
        <v>241</v>
      </c>
      <c r="I3" s="219"/>
      <c r="J3" s="220"/>
      <c r="K3" s="220"/>
    </row>
    <row r="4" spans="1:11" ht="16.5" customHeight="1">
      <c r="A4" s="49" t="s">
        <v>356</v>
      </c>
      <c r="B4" s="25">
        <v>1</v>
      </c>
      <c r="C4" s="25"/>
      <c r="D4" s="25">
        <v>4</v>
      </c>
      <c r="E4" s="25">
        <v>3</v>
      </c>
      <c r="F4" s="25">
        <v>2</v>
      </c>
      <c r="G4" s="25"/>
      <c r="H4" s="212">
        <f>B4+C4+D4+E4+F4+G4</f>
        <v>10</v>
      </c>
      <c r="I4" s="221"/>
      <c r="J4" s="221"/>
      <c r="K4" s="221"/>
    </row>
    <row r="5" spans="1:11" ht="15.75">
      <c r="A5" s="213" t="s">
        <v>358</v>
      </c>
      <c r="B5" s="25"/>
      <c r="C5" s="25"/>
      <c r="D5" s="25">
        <v>8</v>
      </c>
      <c r="E5" s="25"/>
      <c r="F5" s="25">
        <v>1</v>
      </c>
      <c r="G5" s="25">
        <v>1</v>
      </c>
      <c r="H5" s="212">
        <f>B5+C5+D5+E5+F5+G5</f>
        <v>10</v>
      </c>
      <c r="I5" s="221"/>
      <c r="J5" s="221"/>
      <c r="K5" s="221"/>
    </row>
    <row r="6" spans="1:11" ht="15.75">
      <c r="A6" s="95" t="s">
        <v>357</v>
      </c>
      <c r="B6" s="25"/>
      <c r="C6" s="25"/>
      <c r="D6" s="25"/>
      <c r="E6" s="25"/>
      <c r="F6" s="25"/>
      <c r="G6" s="25"/>
      <c r="H6" s="212">
        <f>B6+C6+D6+E6+F6+G6</f>
        <v>0</v>
      </c>
      <c r="I6" s="221"/>
      <c r="J6" s="221"/>
      <c r="K6" s="221"/>
    </row>
    <row r="7" spans="1:11" ht="15.75">
      <c r="A7" s="95" t="s">
        <v>330</v>
      </c>
      <c r="B7" s="25"/>
      <c r="C7" s="25"/>
      <c r="D7" s="25">
        <v>3</v>
      </c>
      <c r="E7" s="25">
        <v>1</v>
      </c>
      <c r="F7" s="25">
        <v>2</v>
      </c>
      <c r="G7" s="25"/>
      <c r="H7" s="212">
        <f>B7+C7+D7+E7+F7+G7</f>
        <v>6</v>
      </c>
      <c r="I7" s="221"/>
      <c r="J7" s="221"/>
      <c r="K7" s="221"/>
    </row>
    <row r="8" spans="1:11" ht="15.75">
      <c r="A8" s="210" t="s">
        <v>359</v>
      </c>
      <c r="B8" s="212">
        <f aca="true" t="shared" si="0" ref="B8:H8">SUM(B4:B7)</f>
        <v>1</v>
      </c>
      <c r="C8" s="212">
        <f t="shared" si="0"/>
        <v>0</v>
      </c>
      <c r="D8" s="212">
        <f t="shared" si="0"/>
        <v>15</v>
      </c>
      <c r="E8" s="212">
        <f t="shared" si="0"/>
        <v>4</v>
      </c>
      <c r="F8" s="212">
        <f t="shared" si="0"/>
        <v>5</v>
      </c>
      <c r="G8" s="212">
        <f t="shared" si="0"/>
        <v>1</v>
      </c>
      <c r="H8" s="212">
        <f t="shared" si="0"/>
        <v>26</v>
      </c>
      <c r="I8" s="222"/>
      <c r="J8" s="222"/>
      <c r="K8" s="222"/>
    </row>
    <row r="9" spans="1:11" ht="15.75">
      <c r="A9" s="224"/>
      <c r="B9" s="222"/>
      <c r="C9" s="222"/>
      <c r="D9" s="222"/>
      <c r="E9" s="222"/>
      <c r="F9" s="222"/>
      <c r="G9" s="222"/>
      <c r="H9" s="222"/>
      <c r="I9" s="222"/>
      <c r="J9" s="222"/>
      <c r="K9" s="222"/>
    </row>
    <row r="10" spans="1:3" ht="12.75">
      <c r="A10" s="56"/>
      <c r="B10" s="56"/>
      <c r="C10" s="56"/>
    </row>
    <row r="11" spans="1:11" ht="63" customHeight="1">
      <c r="A11" s="374" t="s">
        <v>435</v>
      </c>
      <c r="B11" s="211" t="s">
        <v>363</v>
      </c>
      <c r="C11" s="211" t="s">
        <v>364</v>
      </c>
      <c r="D11" s="211" t="s">
        <v>365</v>
      </c>
      <c r="E11" s="211" t="s">
        <v>366</v>
      </c>
      <c r="F11" s="214" t="s">
        <v>241</v>
      </c>
      <c r="H11" s="8"/>
      <c r="I11" s="219"/>
      <c r="J11" s="220"/>
      <c r="K11" s="220"/>
    </row>
    <row r="12" spans="1:11" ht="21.75" customHeight="1">
      <c r="A12" s="375"/>
      <c r="B12" s="25">
        <v>28</v>
      </c>
      <c r="C12" s="25"/>
      <c r="D12" s="25"/>
      <c r="E12" s="25"/>
      <c r="F12" s="212">
        <v>28</v>
      </c>
      <c r="H12" s="8"/>
      <c r="I12" s="107"/>
      <c r="J12" s="107"/>
      <c r="K12" s="107"/>
    </row>
    <row r="13" spans="1:3" ht="12.75">
      <c r="A13" s="21"/>
      <c r="B13" s="21"/>
      <c r="C13" s="21"/>
    </row>
  </sheetData>
  <sheetProtection/>
  <mergeCells count="4">
    <mergeCell ref="A1:K1"/>
    <mergeCell ref="A2:A3"/>
    <mergeCell ref="B2:H2"/>
    <mergeCell ref="A11:A12"/>
  </mergeCells>
  <printOptions/>
  <pageMargins left="0.5511811023622047" right="0.5511811023622047" top="0.5905511811023623" bottom="0.5905511811023623"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27"/>
  <sheetViews>
    <sheetView zoomScaleSheetLayoutView="100" workbookViewId="0" topLeftCell="A1">
      <selection activeCell="G41" sqref="G41"/>
    </sheetView>
  </sheetViews>
  <sheetFormatPr defaultColWidth="9.00390625" defaultRowHeight="12.75"/>
  <cols>
    <col min="1" max="1" width="5.125" style="9" customWidth="1"/>
    <col min="2" max="2" width="26.125" style="10" customWidth="1"/>
    <col min="3" max="3" width="8.75390625" style="9" customWidth="1"/>
    <col min="4" max="4" width="7.875" style="9" customWidth="1"/>
    <col min="5" max="5" width="9.375" style="9" customWidth="1"/>
    <col min="6" max="6" width="8.625" style="9" customWidth="1"/>
    <col min="7" max="7" width="8.125" style="9" customWidth="1"/>
    <col min="8" max="8" width="10.125" style="9" customWidth="1"/>
    <col min="9" max="9" width="8.75390625" style="9" customWidth="1"/>
    <col min="10" max="10" width="13.75390625" style="9" customWidth="1"/>
    <col min="11" max="16384" width="9.125" style="10" customWidth="1"/>
  </cols>
  <sheetData>
    <row r="1" spans="1:10" ht="14.25">
      <c r="A1" s="381" t="s">
        <v>298</v>
      </c>
      <c r="B1" s="381"/>
      <c r="C1" s="381"/>
      <c r="D1" s="381"/>
      <c r="E1" s="381"/>
      <c r="F1" s="381"/>
      <c r="G1" s="381"/>
      <c r="H1" s="381"/>
      <c r="I1" s="381"/>
      <c r="J1" s="381"/>
    </row>
    <row r="2" spans="1:10" ht="11.25">
      <c r="A2" s="37"/>
      <c r="B2" s="38"/>
      <c r="C2" s="37"/>
      <c r="D2" s="37"/>
      <c r="E2" s="37"/>
      <c r="F2" s="37"/>
      <c r="G2" s="37"/>
      <c r="H2" s="39"/>
      <c r="I2" s="39"/>
      <c r="J2" s="39"/>
    </row>
    <row r="3" spans="1:10" ht="12.75" customHeight="1">
      <c r="A3" s="379" t="s">
        <v>94</v>
      </c>
      <c r="B3" s="379" t="s">
        <v>10</v>
      </c>
      <c r="C3" s="382" t="s">
        <v>130</v>
      </c>
      <c r="D3" s="383"/>
      <c r="E3" s="383"/>
      <c r="F3" s="383"/>
      <c r="G3" s="383"/>
      <c r="H3" s="384"/>
      <c r="I3" s="379" t="s">
        <v>11</v>
      </c>
      <c r="J3" s="377" t="s">
        <v>236</v>
      </c>
    </row>
    <row r="4" spans="1:10" ht="31.5" customHeight="1">
      <c r="A4" s="380"/>
      <c r="B4" s="380"/>
      <c r="C4" s="61" t="s">
        <v>301</v>
      </c>
      <c r="D4" s="61" t="s">
        <v>78</v>
      </c>
      <c r="E4" s="61" t="s">
        <v>292</v>
      </c>
      <c r="F4" s="61" t="s">
        <v>12</v>
      </c>
      <c r="G4" s="61" t="s">
        <v>13</v>
      </c>
      <c r="H4" s="61" t="s">
        <v>79</v>
      </c>
      <c r="I4" s="380"/>
      <c r="J4" s="378"/>
    </row>
    <row r="5" spans="1:10" ht="11.25" customHeight="1">
      <c r="A5" s="62" t="s">
        <v>1</v>
      </c>
      <c r="B5" s="62" t="s">
        <v>14</v>
      </c>
      <c r="C5" s="63"/>
      <c r="D5" s="63"/>
      <c r="E5" s="63"/>
      <c r="F5" s="63"/>
      <c r="G5" s="63"/>
      <c r="H5" s="63"/>
      <c r="I5" s="64"/>
      <c r="J5" s="65"/>
    </row>
    <row r="6" spans="1:10" ht="12" customHeight="1">
      <c r="A6" s="41" t="s">
        <v>15</v>
      </c>
      <c r="B6" s="42" t="s">
        <v>17</v>
      </c>
      <c r="C6" s="43"/>
      <c r="D6" s="43"/>
      <c r="E6" s="43"/>
      <c r="F6" s="43"/>
      <c r="G6" s="43"/>
      <c r="H6" s="43"/>
      <c r="I6" s="67">
        <f>C6+D6+E6+F6+G6+H6</f>
        <v>0</v>
      </c>
      <c r="J6" s="125">
        <f>I6/I25</f>
        <v>0</v>
      </c>
    </row>
    <row r="7" spans="1:10" ht="12" customHeight="1">
      <c r="A7" s="41" t="s">
        <v>16</v>
      </c>
      <c r="B7" s="42" t="s">
        <v>67</v>
      </c>
      <c r="C7" s="43">
        <v>7</v>
      </c>
      <c r="D7" s="43">
        <v>1</v>
      </c>
      <c r="E7" s="43">
        <v>10</v>
      </c>
      <c r="F7" s="43">
        <v>2</v>
      </c>
      <c r="G7" s="43">
        <v>12</v>
      </c>
      <c r="H7" s="43">
        <v>3</v>
      </c>
      <c r="I7" s="67">
        <f aca="true" t="shared" si="0" ref="I7:I25">C7+D7+E7+F7+G7+H7</f>
        <v>35</v>
      </c>
      <c r="J7" s="125">
        <f>I7/I25</f>
        <v>0.4666666666666667</v>
      </c>
    </row>
    <row r="8" spans="1:10" ht="13.5" customHeight="1">
      <c r="A8" s="40" t="s">
        <v>18</v>
      </c>
      <c r="B8" s="42" t="s">
        <v>235</v>
      </c>
      <c r="C8" s="43">
        <v>1</v>
      </c>
      <c r="D8" s="43"/>
      <c r="E8" s="43">
        <v>19</v>
      </c>
      <c r="F8" s="43">
        <v>10</v>
      </c>
      <c r="G8" s="43">
        <v>10</v>
      </c>
      <c r="H8" s="43"/>
      <c r="I8" s="67">
        <f t="shared" si="0"/>
        <v>40</v>
      </c>
      <c r="J8" s="125">
        <f>I8/I25</f>
        <v>0.5333333333333333</v>
      </c>
    </row>
    <row r="9" spans="1:10" ht="9.75" customHeight="1">
      <c r="A9" s="40"/>
      <c r="B9" s="40"/>
      <c r="C9" s="43">
        <f aca="true" t="shared" si="1" ref="C9:H9">C6+C7+C8</f>
        <v>8</v>
      </c>
      <c r="D9" s="43">
        <f t="shared" si="1"/>
        <v>1</v>
      </c>
      <c r="E9" s="43">
        <f t="shared" si="1"/>
        <v>29</v>
      </c>
      <c r="F9" s="43">
        <f t="shared" si="1"/>
        <v>12</v>
      </c>
      <c r="G9" s="43">
        <f t="shared" si="1"/>
        <v>22</v>
      </c>
      <c r="H9" s="43">
        <f t="shared" si="1"/>
        <v>3</v>
      </c>
      <c r="I9" s="67">
        <f t="shared" si="0"/>
        <v>75</v>
      </c>
      <c r="J9" s="125"/>
    </row>
    <row r="10" spans="1:10" ht="26.25" customHeight="1">
      <c r="A10" s="62" t="s">
        <v>2</v>
      </c>
      <c r="B10" s="68" t="s">
        <v>19</v>
      </c>
      <c r="C10" s="66"/>
      <c r="D10" s="66"/>
      <c r="E10" s="66"/>
      <c r="F10" s="66"/>
      <c r="G10" s="66"/>
      <c r="H10" s="66"/>
      <c r="I10" s="67"/>
      <c r="J10" s="125"/>
    </row>
    <row r="11" spans="1:10" ht="12.75">
      <c r="A11" s="40" t="s">
        <v>20</v>
      </c>
      <c r="B11" s="42" t="s">
        <v>22</v>
      </c>
      <c r="C11" s="43"/>
      <c r="D11" s="43"/>
      <c r="E11" s="43">
        <v>2</v>
      </c>
      <c r="F11" s="43"/>
      <c r="G11" s="43">
        <v>2</v>
      </c>
      <c r="H11" s="43"/>
      <c r="I11" s="67">
        <f t="shared" si="0"/>
        <v>4</v>
      </c>
      <c r="J11" s="125">
        <f>I11/I25</f>
        <v>0.05333333333333334</v>
      </c>
    </row>
    <row r="12" spans="1:14" ht="12.75">
      <c r="A12" s="41" t="s">
        <v>21</v>
      </c>
      <c r="B12" s="42" t="s">
        <v>23</v>
      </c>
      <c r="C12" s="43">
        <v>1</v>
      </c>
      <c r="D12" s="43">
        <v>1</v>
      </c>
      <c r="E12" s="43">
        <v>7</v>
      </c>
      <c r="F12" s="43">
        <v>2</v>
      </c>
      <c r="G12" s="43">
        <v>13</v>
      </c>
      <c r="H12" s="43">
        <v>1</v>
      </c>
      <c r="I12" s="67">
        <f t="shared" si="0"/>
        <v>25</v>
      </c>
      <c r="J12" s="125">
        <f>I12/I25</f>
        <v>0.3333333333333333</v>
      </c>
      <c r="N12" s="231"/>
    </row>
    <row r="13" spans="1:10" ht="12.75">
      <c r="A13" s="40" t="s">
        <v>393</v>
      </c>
      <c r="B13" s="42" t="s">
        <v>394</v>
      </c>
      <c r="C13" s="43">
        <v>7</v>
      </c>
      <c r="D13" s="43"/>
      <c r="E13" s="43">
        <v>20</v>
      </c>
      <c r="F13" s="43">
        <v>10</v>
      </c>
      <c r="G13" s="43">
        <v>7</v>
      </c>
      <c r="H13" s="43">
        <v>2</v>
      </c>
      <c r="I13" s="67">
        <f t="shared" si="0"/>
        <v>46</v>
      </c>
      <c r="J13" s="125">
        <f>I13/I25</f>
        <v>0.6133333333333333</v>
      </c>
    </row>
    <row r="14" spans="1:10" s="11" customFormat="1" ht="9.75" customHeight="1">
      <c r="A14" s="40"/>
      <c r="B14" s="40"/>
      <c r="C14" s="43">
        <f aca="true" t="shared" si="2" ref="C14:H14">C11+C12+C13</f>
        <v>8</v>
      </c>
      <c r="D14" s="43">
        <f t="shared" si="2"/>
        <v>1</v>
      </c>
      <c r="E14" s="43">
        <f t="shared" si="2"/>
        <v>29</v>
      </c>
      <c r="F14" s="43">
        <f t="shared" si="2"/>
        <v>12</v>
      </c>
      <c r="G14" s="43">
        <f t="shared" si="2"/>
        <v>22</v>
      </c>
      <c r="H14" s="43">
        <f t="shared" si="2"/>
        <v>3</v>
      </c>
      <c r="I14" s="67">
        <f t="shared" si="0"/>
        <v>75</v>
      </c>
      <c r="J14" s="125"/>
    </row>
    <row r="15" spans="1:10" ht="12.75">
      <c r="A15" s="62" t="s">
        <v>3</v>
      </c>
      <c r="B15" s="62" t="s">
        <v>395</v>
      </c>
      <c r="C15" s="66"/>
      <c r="D15" s="66"/>
      <c r="E15" s="66"/>
      <c r="F15" s="66"/>
      <c r="G15" s="66"/>
      <c r="H15" s="66"/>
      <c r="I15" s="67"/>
      <c r="J15" s="125"/>
    </row>
    <row r="16" spans="1:10" ht="12.75">
      <c r="A16" s="40" t="s">
        <v>24</v>
      </c>
      <c r="B16" s="42" t="s">
        <v>290</v>
      </c>
      <c r="C16" s="43">
        <v>8</v>
      </c>
      <c r="D16" s="43">
        <v>1</v>
      </c>
      <c r="E16" s="43">
        <v>29</v>
      </c>
      <c r="F16" s="43">
        <v>12</v>
      </c>
      <c r="G16" s="43">
        <v>22</v>
      </c>
      <c r="H16" s="43">
        <v>3</v>
      </c>
      <c r="I16" s="67">
        <f t="shared" si="0"/>
        <v>75</v>
      </c>
      <c r="J16" s="125">
        <f>I16/I25</f>
        <v>1</v>
      </c>
    </row>
    <row r="17" spans="1:10" ht="16.5" customHeight="1">
      <c r="A17" s="40" t="s">
        <v>25</v>
      </c>
      <c r="B17" s="42" t="s">
        <v>291</v>
      </c>
      <c r="C17" s="43"/>
      <c r="D17" s="43"/>
      <c r="E17" s="43"/>
      <c r="F17" s="43"/>
      <c r="G17" s="43"/>
      <c r="H17" s="43"/>
      <c r="I17" s="67">
        <f t="shared" si="0"/>
        <v>0</v>
      </c>
      <c r="J17" s="125">
        <f>I17/I25</f>
        <v>0</v>
      </c>
    </row>
    <row r="18" spans="1:10" s="11" customFormat="1" ht="9.75" customHeight="1">
      <c r="A18" s="40"/>
      <c r="B18" s="40"/>
      <c r="C18" s="43">
        <f aca="true" t="shared" si="3" ref="C18:H18">C16+C17</f>
        <v>8</v>
      </c>
      <c r="D18" s="43">
        <f t="shared" si="3"/>
        <v>1</v>
      </c>
      <c r="E18" s="43">
        <f t="shared" si="3"/>
        <v>29</v>
      </c>
      <c r="F18" s="43">
        <f t="shared" si="3"/>
        <v>12</v>
      </c>
      <c r="G18" s="43">
        <f t="shared" si="3"/>
        <v>22</v>
      </c>
      <c r="H18" s="43">
        <f t="shared" si="3"/>
        <v>3</v>
      </c>
      <c r="I18" s="67">
        <f t="shared" si="0"/>
        <v>75</v>
      </c>
      <c r="J18" s="125"/>
    </row>
    <row r="19" spans="1:10" ht="12.75">
      <c r="A19" s="69" t="s">
        <v>4</v>
      </c>
      <c r="B19" s="62" t="s">
        <v>396</v>
      </c>
      <c r="C19" s="66"/>
      <c r="D19" s="66"/>
      <c r="E19" s="66"/>
      <c r="F19" s="66"/>
      <c r="G19" s="66"/>
      <c r="H19" s="66"/>
      <c r="I19" s="67"/>
      <c r="J19" s="125"/>
    </row>
    <row r="20" spans="1:10" ht="12.75">
      <c r="A20" s="40" t="s">
        <v>26</v>
      </c>
      <c r="B20" s="42" t="s">
        <v>28</v>
      </c>
      <c r="C20" s="43">
        <v>1</v>
      </c>
      <c r="D20" s="43"/>
      <c r="E20" s="43">
        <v>3</v>
      </c>
      <c r="F20" s="43"/>
      <c r="G20" s="43">
        <v>2</v>
      </c>
      <c r="H20" s="43"/>
      <c r="I20" s="67">
        <f t="shared" si="0"/>
        <v>6</v>
      </c>
      <c r="J20" s="125">
        <f>I20/I25</f>
        <v>0.08</v>
      </c>
    </row>
    <row r="21" spans="1:10" ht="12.75">
      <c r="A21" s="40" t="s">
        <v>27</v>
      </c>
      <c r="B21" s="42" t="s">
        <v>29</v>
      </c>
      <c r="C21" s="43">
        <v>3</v>
      </c>
      <c r="D21" s="43"/>
      <c r="E21" s="43">
        <v>9</v>
      </c>
      <c r="F21" s="43"/>
      <c r="G21" s="43">
        <v>2</v>
      </c>
      <c r="H21" s="43">
        <v>1</v>
      </c>
      <c r="I21" s="67">
        <f t="shared" si="0"/>
        <v>15</v>
      </c>
      <c r="J21" s="125">
        <f>I21/I25</f>
        <v>0.2</v>
      </c>
    </row>
    <row r="22" spans="1:10" ht="12.75">
      <c r="A22" s="40" t="s">
        <v>397</v>
      </c>
      <c r="B22" s="42" t="s">
        <v>30</v>
      </c>
      <c r="C22" s="43">
        <v>3</v>
      </c>
      <c r="D22" s="43"/>
      <c r="E22" s="43">
        <v>2</v>
      </c>
      <c r="F22" s="43">
        <v>6</v>
      </c>
      <c r="G22" s="43">
        <v>7</v>
      </c>
      <c r="H22" s="43"/>
      <c r="I22" s="67">
        <f t="shared" si="0"/>
        <v>18</v>
      </c>
      <c r="J22" s="125">
        <f>I22/I25</f>
        <v>0.24</v>
      </c>
    </row>
    <row r="23" spans="1:10" ht="12.75">
      <c r="A23" s="41" t="s">
        <v>398</v>
      </c>
      <c r="B23" s="42" t="s">
        <v>31</v>
      </c>
      <c r="C23" s="43">
        <v>1</v>
      </c>
      <c r="D23" s="43"/>
      <c r="E23" s="43"/>
      <c r="F23" s="43"/>
      <c r="G23" s="43"/>
      <c r="H23" s="43">
        <v>1</v>
      </c>
      <c r="I23" s="67">
        <f t="shared" si="0"/>
        <v>2</v>
      </c>
      <c r="J23" s="125">
        <f>I23/I25</f>
        <v>0.02666666666666667</v>
      </c>
    </row>
    <row r="24" spans="1:10" s="11" customFormat="1" ht="12.75">
      <c r="A24" s="44" t="s">
        <v>399</v>
      </c>
      <c r="B24" s="45" t="s">
        <v>400</v>
      </c>
      <c r="C24" s="43"/>
      <c r="D24" s="43">
        <v>1</v>
      </c>
      <c r="E24" s="43">
        <v>15</v>
      </c>
      <c r="F24" s="43">
        <v>6</v>
      </c>
      <c r="G24" s="43">
        <v>11</v>
      </c>
      <c r="H24" s="43">
        <v>1</v>
      </c>
      <c r="I24" s="67">
        <f t="shared" si="0"/>
        <v>34</v>
      </c>
      <c r="J24" s="125">
        <f>I24/I25</f>
        <v>0.4533333333333333</v>
      </c>
    </row>
    <row r="25" spans="1:10" ht="25.5">
      <c r="A25" s="185"/>
      <c r="B25" s="188" t="s">
        <v>131</v>
      </c>
      <c r="C25" s="186">
        <v>8</v>
      </c>
      <c r="D25" s="186">
        <f>SUM(D23:D24)</f>
        <v>1</v>
      </c>
      <c r="E25" s="186">
        <v>29</v>
      </c>
      <c r="F25" s="186">
        <v>12</v>
      </c>
      <c r="G25" s="186">
        <v>22</v>
      </c>
      <c r="H25" s="186">
        <v>3</v>
      </c>
      <c r="I25" s="67">
        <f t="shared" si="0"/>
        <v>75</v>
      </c>
      <c r="J25" s="125"/>
    </row>
    <row r="26" spans="1:10" s="11" customFormat="1" ht="12.75">
      <c r="A26" s="187"/>
      <c r="B26" s="232" t="s">
        <v>392</v>
      </c>
      <c r="C26" s="233">
        <f>C25/I25</f>
        <v>0.10666666666666667</v>
      </c>
      <c r="D26" s="234">
        <f>D25/I25</f>
        <v>0.013333333333333334</v>
      </c>
      <c r="E26" s="234">
        <f>E25/I25</f>
        <v>0.38666666666666666</v>
      </c>
      <c r="F26" s="234">
        <f>F25/I25</f>
        <v>0.16</v>
      </c>
      <c r="G26" s="234">
        <f>G25/I25</f>
        <v>0.29333333333333333</v>
      </c>
      <c r="H26" s="234">
        <f>H25/I25</f>
        <v>0.04</v>
      </c>
      <c r="I26" s="234">
        <f>SUM(C26:H26)</f>
        <v>1</v>
      </c>
      <c r="J26" s="126"/>
    </row>
    <row r="27" spans="3:8" ht="11.25">
      <c r="C27" s="10"/>
      <c r="D27" s="10"/>
      <c r="E27" s="10"/>
      <c r="F27" s="10"/>
      <c r="G27" s="10"/>
      <c r="H27" s="10"/>
    </row>
  </sheetData>
  <sheetProtection/>
  <mergeCells count="6">
    <mergeCell ref="J3:J4"/>
    <mergeCell ref="A3:A4"/>
    <mergeCell ref="B3:B4"/>
    <mergeCell ref="A1:J1"/>
    <mergeCell ref="C3:H3"/>
    <mergeCell ref="I3:I4"/>
  </mergeCells>
  <printOptions/>
  <pageMargins left="0.4330708661417323" right="0.35433070866141736" top="0.11811023622047245" bottom="0.1968503937007874" header="0" footer="0"/>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A1:AD79"/>
  <sheetViews>
    <sheetView zoomScalePageLayoutView="0" workbookViewId="0" topLeftCell="A1">
      <selection activeCell="F79" sqref="F79"/>
    </sheetView>
  </sheetViews>
  <sheetFormatPr defaultColWidth="9.00390625" defaultRowHeight="12.75"/>
  <cols>
    <col min="1" max="1" width="4.125" style="0" customWidth="1"/>
    <col min="2" max="2" width="30.25390625" style="0" customWidth="1"/>
    <col min="3" max="3" width="16.625" style="0" bestFit="1" customWidth="1"/>
    <col min="4" max="4" width="10.125" style="0" bestFit="1" customWidth="1"/>
    <col min="5" max="5" width="8.875" style="0" bestFit="1" customWidth="1"/>
    <col min="6" max="6" width="15.25390625" style="0" customWidth="1"/>
    <col min="7" max="7" width="7.125" style="0" customWidth="1"/>
    <col min="8" max="8" width="6.625" style="0" customWidth="1"/>
    <col min="9" max="9" width="37.625" style="0" customWidth="1"/>
  </cols>
  <sheetData>
    <row r="1" spans="1:9" ht="15.75" customHeight="1">
      <c r="A1" s="385" t="s">
        <v>379</v>
      </c>
      <c r="B1" s="385"/>
      <c r="C1" s="385"/>
      <c r="D1" s="385"/>
      <c r="E1" s="385"/>
      <c r="F1" s="385"/>
      <c r="G1" s="385"/>
      <c r="H1" s="385"/>
      <c r="I1" s="385"/>
    </row>
    <row r="2" spans="1:7" ht="15.75">
      <c r="A2" s="35"/>
      <c r="B2" s="35"/>
      <c r="C2" s="35"/>
      <c r="D2" s="35"/>
      <c r="E2" s="35"/>
      <c r="F2" s="35"/>
      <c r="G2" s="35"/>
    </row>
    <row r="3" spans="1:9" ht="66" customHeight="1">
      <c r="A3" s="30" t="s">
        <v>94</v>
      </c>
      <c r="B3" s="291" t="s">
        <v>200</v>
      </c>
      <c r="C3" s="291" t="s">
        <v>377</v>
      </c>
      <c r="D3" s="292" t="s">
        <v>245</v>
      </c>
      <c r="E3" s="292" t="s">
        <v>322</v>
      </c>
      <c r="F3" s="291" t="s">
        <v>300</v>
      </c>
      <c r="G3" s="291" t="s">
        <v>418</v>
      </c>
      <c r="H3" s="291" t="s">
        <v>375</v>
      </c>
      <c r="I3" s="292" t="s">
        <v>417</v>
      </c>
    </row>
    <row r="4" spans="1:9" s="248" customFormat="1" ht="47.25" customHeight="1">
      <c r="A4" s="32">
        <v>1</v>
      </c>
      <c r="B4" s="110" t="s">
        <v>473</v>
      </c>
      <c r="C4" s="110" t="s">
        <v>470</v>
      </c>
      <c r="D4" s="110" t="s">
        <v>42</v>
      </c>
      <c r="E4" s="295" t="s">
        <v>474</v>
      </c>
      <c r="F4" s="110" t="s">
        <v>471</v>
      </c>
      <c r="G4" s="110" t="s">
        <v>472</v>
      </c>
      <c r="H4" s="110">
        <v>15</v>
      </c>
      <c r="I4" s="110" t="s">
        <v>650</v>
      </c>
    </row>
    <row r="5" spans="1:9" s="248" customFormat="1" ht="47.25" customHeight="1">
      <c r="A5" s="32">
        <v>2</v>
      </c>
      <c r="B5" s="110" t="s">
        <v>475</v>
      </c>
      <c r="C5" s="110" t="s">
        <v>476</v>
      </c>
      <c r="D5" s="110" t="s">
        <v>44</v>
      </c>
      <c r="E5" s="110" t="s">
        <v>477</v>
      </c>
      <c r="F5" s="110" t="s">
        <v>649</v>
      </c>
      <c r="G5" s="110" t="s">
        <v>472</v>
      </c>
      <c r="H5" s="110">
        <v>21</v>
      </c>
      <c r="I5" s="110" t="s">
        <v>547</v>
      </c>
    </row>
    <row r="6" spans="1:9" s="248" customFormat="1" ht="47.25" customHeight="1">
      <c r="A6" s="32">
        <v>3</v>
      </c>
      <c r="B6" s="110" t="s">
        <v>478</v>
      </c>
      <c r="C6" s="110" t="s">
        <v>479</v>
      </c>
      <c r="D6" s="110" t="s">
        <v>42</v>
      </c>
      <c r="E6" s="110" t="s">
        <v>480</v>
      </c>
      <c r="F6" s="110" t="s">
        <v>649</v>
      </c>
      <c r="G6" s="110" t="s">
        <v>472</v>
      </c>
      <c r="H6" s="110">
        <v>15</v>
      </c>
      <c r="I6" s="110" t="s">
        <v>549</v>
      </c>
    </row>
    <row r="7" spans="1:9" s="248" customFormat="1" ht="47.25" customHeight="1">
      <c r="A7" s="32">
        <v>4</v>
      </c>
      <c r="B7" s="110" t="s">
        <v>618</v>
      </c>
      <c r="C7" s="110" t="s">
        <v>579</v>
      </c>
      <c r="D7" s="293" t="s">
        <v>44</v>
      </c>
      <c r="E7" s="296" t="s">
        <v>578</v>
      </c>
      <c r="F7" s="296" t="s">
        <v>649</v>
      </c>
      <c r="G7" s="296" t="s">
        <v>472</v>
      </c>
      <c r="H7" s="297">
        <v>26</v>
      </c>
      <c r="I7" s="110" t="s">
        <v>548</v>
      </c>
    </row>
    <row r="8" spans="1:9" s="248" customFormat="1" ht="38.25">
      <c r="A8" s="298">
        <v>5</v>
      </c>
      <c r="B8" s="296" t="s">
        <v>481</v>
      </c>
      <c r="C8" s="296" t="s">
        <v>482</v>
      </c>
      <c r="D8" s="296" t="s">
        <v>483</v>
      </c>
      <c r="E8" s="299" t="s">
        <v>484</v>
      </c>
      <c r="F8" s="110" t="s">
        <v>617</v>
      </c>
      <c r="G8" s="296" t="s">
        <v>472</v>
      </c>
      <c r="H8" s="110">
        <v>41</v>
      </c>
      <c r="I8" s="110" t="s">
        <v>651</v>
      </c>
    </row>
    <row r="9" spans="1:9" s="248" customFormat="1" ht="75.75" customHeight="1">
      <c r="A9" s="298">
        <v>6</v>
      </c>
      <c r="B9" s="110" t="s">
        <v>485</v>
      </c>
      <c r="C9" s="296" t="s">
        <v>486</v>
      </c>
      <c r="D9" s="296" t="s">
        <v>42</v>
      </c>
      <c r="E9" s="110" t="s">
        <v>487</v>
      </c>
      <c r="F9" s="110" t="s">
        <v>617</v>
      </c>
      <c r="G9" s="296" t="s">
        <v>490</v>
      </c>
      <c r="H9" s="110">
        <v>10</v>
      </c>
      <c r="I9" s="110" t="s">
        <v>652</v>
      </c>
    </row>
    <row r="10" spans="1:9" s="248" customFormat="1" ht="25.5">
      <c r="A10" s="298">
        <v>7</v>
      </c>
      <c r="B10" s="110" t="s">
        <v>488</v>
      </c>
      <c r="C10" s="296" t="s">
        <v>489</v>
      </c>
      <c r="D10" s="296" t="s">
        <v>44</v>
      </c>
      <c r="E10" s="110" t="s">
        <v>480</v>
      </c>
      <c r="F10" s="110" t="s">
        <v>617</v>
      </c>
      <c r="G10" s="296" t="s">
        <v>490</v>
      </c>
      <c r="H10" s="110">
        <v>12</v>
      </c>
      <c r="I10" s="110" t="s">
        <v>547</v>
      </c>
    </row>
    <row r="11" spans="1:9" s="248" customFormat="1" ht="15.75">
      <c r="A11" s="298">
        <v>8</v>
      </c>
      <c r="B11" s="296" t="s">
        <v>491</v>
      </c>
      <c r="C11" s="296" t="s">
        <v>492</v>
      </c>
      <c r="D11" s="299" t="s">
        <v>42</v>
      </c>
      <c r="E11" s="299" t="s">
        <v>493</v>
      </c>
      <c r="F11" s="110" t="s">
        <v>617</v>
      </c>
      <c r="G11" s="296" t="s">
        <v>490</v>
      </c>
      <c r="H11" s="110">
        <v>12</v>
      </c>
      <c r="I11" s="296" t="s">
        <v>653</v>
      </c>
    </row>
    <row r="12" spans="1:9" s="248" customFormat="1" ht="15.75">
      <c r="A12" s="298">
        <v>9</v>
      </c>
      <c r="B12" s="296" t="s">
        <v>494</v>
      </c>
      <c r="C12" s="296" t="s">
        <v>495</v>
      </c>
      <c r="D12" s="296" t="s">
        <v>42</v>
      </c>
      <c r="E12" s="295" t="s">
        <v>496</v>
      </c>
      <c r="F12" s="110" t="s">
        <v>617</v>
      </c>
      <c r="G12" s="296" t="s">
        <v>490</v>
      </c>
      <c r="H12" s="110">
        <v>12</v>
      </c>
      <c r="I12" s="296" t="s">
        <v>497</v>
      </c>
    </row>
    <row r="13" spans="1:9" s="248" customFormat="1" ht="46.5" customHeight="1">
      <c r="A13" s="298">
        <v>10</v>
      </c>
      <c r="B13" s="110" t="s">
        <v>516</v>
      </c>
      <c r="C13" s="296" t="s">
        <v>518</v>
      </c>
      <c r="D13" s="110" t="s">
        <v>44</v>
      </c>
      <c r="E13" s="110" t="s">
        <v>521</v>
      </c>
      <c r="F13" s="110" t="s">
        <v>617</v>
      </c>
      <c r="G13" s="110" t="s">
        <v>472</v>
      </c>
      <c r="H13" s="110">
        <v>188</v>
      </c>
      <c r="I13" s="110" t="s">
        <v>654</v>
      </c>
    </row>
    <row r="14" spans="1:9" s="248" customFormat="1" ht="46.5" customHeight="1">
      <c r="A14" s="298">
        <v>11</v>
      </c>
      <c r="B14" s="110" t="s">
        <v>519</v>
      </c>
      <c r="C14" s="296" t="s">
        <v>513</v>
      </c>
      <c r="D14" s="110" t="s">
        <v>44</v>
      </c>
      <c r="E14" s="110" t="s">
        <v>521</v>
      </c>
      <c r="F14" s="110" t="s">
        <v>617</v>
      </c>
      <c r="G14" s="110" t="s">
        <v>472</v>
      </c>
      <c r="H14" s="110">
        <v>13</v>
      </c>
      <c r="I14" s="110" t="s">
        <v>655</v>
      </c>
    </row>
    <row r="15" spans="1:9" s="248" customFormat="1" ht="15.75">
      <c r="A15" s="300">
        <v>12</v>
      </c>
      <c r="B15" s="110" t="s">
        <v>517</v>
      </c>
      <c r="C15" s="110" t="s">
        <v>520</v>
      </c>
      <c r="D15" s="110" t="s">
        <v>44</v>
      </c>
      <c r="E15" s="110" t="s">
        <v>521</v>
      </c>
      <c r="F15" s="110" t="s">
        <v>617</v>
      </c>
      <c r="G15" s="110" t="s">
        <v>472</v>
      </c>
      <c r="H15" s="110">
        <v>16</v>
      </c>
      <c r="I15" s="110" t="s">
        <v>522</v>
      </c>
    </row>
    <row r="16" spans="1:9" s="248" customFormat="1" ht="25.5">
      <c r="A16" s="300">
        <v>13</v>
      </c>
      <c r="B16" s="299" t="s">
        <v>500</v>
      </c>
      <c r="C16" s="299" t="s">
        <v>501</v>
      </c>
      <c r="D16" s="110" t="s">
        <v>498</v>
      </c>
      <c r="E16" s="301" t="s">
        <v>499</v>
      </c>
      <c r="F16" s="296" t="s">
        <v>616</v>
      </c>
      <c r="G16" s="296" t="s">
        <v>472</v>
      </c>
      <c r="H16" s="110">
        <v>15</v>
      </c>
      <c r="I16" s="110" t="s">
        <v>554</v>
      </c>
    </row>
    <row r="17" spans="1:9" s="248" customFormat="1" ht="25.5">
      <c r="A17" s="300">
        <v>14</v>
      </c>
      <c r="B17" s="299" t="s">
        <v>500</v>
      </c>
      <c r="C17" s="299" t="s">
        <v>502</v>
      </c>
      <c r="D17" s="110" t="s">
        <v>498</v>
      </c>
      <c r="E17" s="301" t="s">
        <v>499</v>
      </c>
      <c r="F17" s="296" t="s">
        <v>616</v>
      </c>
      <c r="G17" s="296" t="s">
        <v>472</v>
      </c>
      <c r="H17" s="110">
        <v>27</v>
      </c>
      <c r="I17" s="110" t="s">
        <v>660</v>
      </c>
    </row>
    <row r="18" spans="1:9" s="248" customFormat="1" ht="25.5">
      <c r="A18" s="300">
        <v>15</v>
      </c>
      <c r="B18" s="299" t="s">
        <v>500</v>
      </c>
      <c r="C18" s="299" t="s">
        <v>503</v>
      </c>
      <c r="D18" s="110" t="s">
        <v>498</v>
      </c>
      <c r="E18" s="301" t="s">
        <v>499</v>
      </c>
      <c r="F18" s="296" t="s">
        <v>616</v>
      </c>
      <c r="G18" s="296" t="s">
        <v>472</v>
      </c>
      <c r="H18" s="110">
        <v>15</v>
      </c>
      <c r="I18" s="110" t="s">
        <v>547</v>
      </c>
    </row>
    <row r="19" spans="1:9" s="248" customFormat="1" ht="25.5">
      <c r="A19" s="300">
        <v>16</v>
      </c>
      <c r="B19" s="299" t="s">
        <v>500</v>
      </c>
      <c r="C19" s="299" t="s">
        <v>504</v>
      </c>
      <c r="D19" s="110" t="s">
        <v>498</v>
      </c>
      <c r="E19" s="301" t="s">
        <v>499</v>
      </c>
      <c r="F19" s="296" t="s">
        <v>616</v>
      </c>
      <c r="G19" s="296" t="s">
        <v>472</v>
      </c>
      <c r="H19" s="110">
        <v>15</v>
      </c>
      <c r="I19" s="296" t="s">
        <v>656</v>
      </c>
    </row>
    <row r="20" spans="1:9" s="248" customFormat="1" ht="25.5">
      <c r="A20" s="300">
        <v>17</v>
      </c>
      <c r="B20" s="299" t="s">
        <v>512</v>
      </c>
      <c r="C20" s="299" t="s">
        <v>502</v>
      </c>
      <c r="D20" s="110" t="s">
        <v>498</v>
      </c>
      <c r="E20" s="301" t="s">
        <v>506</v>
      </c>
      <c r="F20" s="296" t="s">
        <v>616</v>
      </c>
      <c r="G20" s="110" t="s">
        <v>472</v>
      </c>
      <c r="H20" s="110">
        <v>9</v>
      </c>
      <c r="I20" s="110" t="s">
        <v>652</v>
      </c>
    </row>
    <row r="21" spans="1:9" s="248" customFormat="1" ht="25.5">
      <c r="A21" s="300">
        <v>18</v>
      </c>
      <c r="B21" s="299" t="s">
        <v>511</v>
      </c>
      <c r="C21" s="299" t="s">
        <v>502</v>
      </c>
      <c r="D21" s="110" t="s">
        <v>505</v>
      </c>
      <c r="E21" s="299" t="s">
        <v>499</v>
      </c>
      <c r="F21" s="296" t="s">
        <v>616</v>
      </c>
      <c r="G21" s="296" t="s">
        <v>472</v>
      </c>
      <c r="H21" s="110">
        <v>10</v>
      </c>
      <c r="I21" s="110" t="s">
        <v>652</v>
      </c>
    </row>
    <row r="22" spans="1:9" s="248" customFormat="1" ht="25.5">
      <c r="A22" s="300">
        <v>19</v>
      </c>
      <c r="B22" s="302" t="s">
        <v>510</v>
      </c>
      <c r="C22" s="302" t="s">
        <v>507</v>
      </c>
      <c r="D22" s="110" t="s">
        <v>498</v>
      </c>
      <c r="E22" s="303" t="s">
        <v>508</v>
      </c>
      <c r="F22" s="296" t="s">
        <v>616</v>
      </c>
      <c r="G22" s="296" t="s">
        <v>472</v>
      </c>
      <c r="H22" s="110">
        <v>21</v>
      </c>
      <c r="I22" s="296" t="s">
        <v>653</v>
      </c>
    </row>
    <row r="23" spans="1:9" s="248" customFormat="1" ht="25.5">
      <c r="A23" s="300">
        <v>20</v>
      </c>
      <c r="B23" s="302" t="s">
        <v>509</v>
      </c>
      <c r="C23" s="302" t="s">
        <v>513</v>
      </c>
      <c r="D23" s="301" t="s">
        <v>483</v>
      </c>
      <c r="E23" s="301" t="s">
        <v>514</v>
      </c>
      <c r="F23" s="296" t="s">
        <v>616</v>
      </c>
      <c r="G23" s="296" t="s">
        <v>472</v>
      </c>
      <c r="H23" s="110">
        <v>15</v>
      </c>
      <c r="I23" s="296" t="s">
        <v>655</v>
      </c>
    </row>
    <row r="24" spans="1:9" s="248" customFormat="1" ht="25.5">
      <c r="A24" s="300">
        <v>21</v>
      </c>
      <c r="B24" s="302" t="s">
        <v>515</v>
      </c>
      <c r="C24" s="302" t="s">
        <v>479</v>
      </c>
      <c r="D24" s="301" t="s">
        <v>483</v>
      </c>
      <c r="E24" s="301" t="s">
        <v>514</v>
      </c>
      <c r="F24" s="296" t="s">
        <v>616</v>
      </c>
      <c r="G24" s="296" t="s">
        <v>472</v>
      </c>
      <c r="H24" s="110">
        <v>16</v>
      </c>
      <c r="I24" s="110" t="s">
        <v>549</v>
      </c>
    </row>
    <row r="25" spans="1:9" ht="25.5">
      <c r="A25" s="300">
        <v>22</v>
      </c>
      <c r="B25" s="302" t="s">
        <v>509</v>
      </c>
      <c r="C25" s="302" t="s">
        <v>523</v>
      </c>
      <c r="D25" s="110" t="s">
        <v>483</v>
      </c>
      <c r="E25" s="301" t="s">
        <v>514</v>
      </c>
      <c r="F25" s="296" t="s">
        <v>616</v>
      </c>
      <c r="G25" s="296" t="s">
        <v>472</v>
      </c>
      <c r="H25" s="296">
        <v>13</v>
      </c>
      <c r="I25" s="296" t="s">
        <v>657</v>
      </c>
    </row>
    <row r="26" spans="1:10" ht="25.5">
      <c r="A26" s="300">
        <v>23</v>
      </c>
      <c r="B26" s="302" t="s">
        <v>524</v>
      </c>
      <c r="C26" s="302" t="s">
        <v>523</v>
      </c>
      <c r="D26" s="293" t="s">
        <v>44</v>
      </c>
      <c r="E26" s="294" t="s">
        <v>526</v>
      </c>
      <c r="F26" s="296" t="s">
        <v>616</v>
      </c>
      <c r="G26" s="296" t="s">
        <v>472</v>
      </c>
      <c r="H26" s="296">
        <v>15</v>
      </c>
      <c r="I26" s="304" t="s">
        <v>657</v>
      </c>
      <c r="J26" s="253"/>
    </row>
    <row r="27" spans="1:10" ht="25.5">
      <c r="A27" s="300">
        <v>24</v>
      </c>
      <c r="B27" s="302" t="s">
        <v>525</v>
      </c>
      <c r="C27" s="302" t="s">
        <v>470</v>
      </c>
      <c r="D27" s="293" t="s">
        <v>44</v>
      </c>
      <c r="E27" s="294" t="s">
        <v>526</v>
      </c>
      <c r="F27" s="296" t="s">
        <v>616</v>
      </c>
      <c r="G27" s="296" t="s">
        <v>472</v>
      </c>
      <c r="H27" s="296">
        <v>15</v>
      </c>
      <c r="I27" s="304" t="s">
        <v>658</v>
      </c>
      <c r="J27" s="253"/>
    </row>
    <row r="28" spans="1:9" ht="25.5">
      <c r="A28" s="300">
        <v>25</v>
      </c>
      <c r="B28" s="302" t="s">
        <v>527</v>
      </c>
      <c r="C28" s="302" t="s">
        <v>528</v>
      </c>
      <c r="D28" s="293" t="s">
        <v>44</v>
      </c>
      <c r="E28" s="299" t="s">
        <v>529</v>
      </c>
      <c r="F28" s="296" t="s">
        <v>615</v>
      </c>
      <c r="G28" s="296" t="s">
        <v>472</v>
      </c>
      <c r="H28" s="293">
        <v>19</v>
      </c>
      <c r="I28" s="296" t="s">
        <v>659</v>
      </c>
    </row>
    <row r="29" spans="1:9" ht="25.5">
      <c r="A29" s="300">
        <v>26</v>
      </c>
      <c r="B29" s="302" t="s">
        <v>530</v>
      </c>
      <c r="C29" s="302" t="s">
        <v>531</v>
      </c>
      <c r="D29" s="293" t="s">
        <v>483</v>
      </c>
      <c r="E29" s="299" t="s">
        <v>532</v>
      </c>
      <c r="F29" s="296" t="s">
        <v>615</v>
      </c>
      <c r="G29" s="296" t="s">
        <v>472</v>
      </c>
      <c r="H29" s="297">
        <v>15</v>
      </c>
      <c r="I29" s="299" t="s">
        <v>548</v>
      </c>
    </row>
    <row r="30" spans="1:9" ht="25.5">
      <c r="A30" s="300">
        <v>27</v>
      </c>
      <c r="B30" s="302" t="s">
        <v>533</v>
      </c>
      <c r="C30" s="302" t="s">
        <v>501</v>
      </c>
      <c r="D30" s="293" t="s">
        <v>483</v>
      </c>
      <c r="E30" s="299" t="s">
        <v>532</v>
      </c>
      <c r="F30" s="296" t="s">
        <v>615</v>
      </c>
      <c r="G30" s="296" t="s">
        <v>472</v>
      </c>
      <c r="H30" s="297">
        <v>15</v>
      </c>
      <c r="I30" s="299" t="s">
        <v>554</v>
      </c>
    </row>
    <row r="31" spans="1:9" s="206" customFormat="1" ht="25.5">
      <c r="A31" s="300">
        <v>28</v>
      </c>
      <c r="B31" s="110" t="s">
        <v>534</v>
      </c>
      <c r="C31" s="302" t="s">
        <v>535</v>
      </c>
      <c r="D31" s="110" t="s">
        <v>42</v>
      </c>
      <c r="E31" s="305" t="s">
        <v>487</v>
      </c>
      <c r="F31" s="296" t="s">
        <v>615</v>
      </c>
      <c r="G31" s="296" t="s">
        <v>472</v>
      </c>
      <c r="H31" s="297">
        <v>14</v>
      </c>
      <c r="I31" s="299" t="s">
        <v>546</v>
      </c>
    </row>
    <row r="32" spans="1:9" s="206" customFormat="1" ht="25.5">
      <c r="A32" s="306">
        <v>29</v>
      </c>
      <c r="B32" s="299" t="s">
        <v>538</v>
      </c>
      <c r="C32" s="302" t="s">
        <v>535</v>
      </c>
      <c r="D32" s="110" t="s">
        <v>483</v>
      </c>
      <c r="E32" s="302" t="s">
        <v>506</v>
      </c>
      <c r="F32" s="296" t="s">
        <v>615</v>
      </c>
      <c r="G32" s="296" t="s">
        <v>490</v>
      </c>
      <c r="H32" s="297">
        <v>62</v>
      </c>
      <c r="I32" s="299" t="s">
        <v>546</v>
      </c>
    </row>
    <row r="33" spans="1:9" s="206" customFormat="1" ht="25.5">
      <c r="A33" s="306">
        <v>30</v>
      </c>
      <c r="B33" s="299" t="s">
        <v>541</v>
      </c>
      <c r="C33" s="302" t="s">
        <v>543</v>
      </c>
      <c r="D33" s="110" t="s">
        <v>483</v>
      </c>
      <c r="E33" s="302" t="s">
        <v>506</v>
      </c>
      <c r="F33" s="296" t="s">
        <v>615</v>
      </c>
      <c r="G33" s="296" t="s">
        <v>490</v>
      </c>
      <c r="H33" s="297">
        <v>12</v>
      </c>
      <c r="I33" s="299" t="s">
        <v>547</v>
      </c>
    </row>
    <row r="34" spans="1:9" s="206" customFormat="1" ht="25.5">
      <c r="A34" s="306">
        <v>31</v>
      </c>
      <c r="B34" s="299" t="s">
        <v>542</v>
      </c>
      <c r="C34" s="302" t="s">
        <v>531</v>
      </c>
      <c r="D34" s="110" t="s">
        <v>483</v>
      </c>
      <c r="E34" s="302" t="s">
        <v>506</v>
      </c>
      <c r="F34" s="296" t="s">
        <v>615</v>
      </c>
      <c r="G34" s="296" t="s">
        <v>490</v>
      </c>
      <c r="H34" s="297">
        <v>25</v>
      </c>
      <c r="I34" s="299" t="s">
        <v>548</v>
      </c>
    </row>
    <row r="35" spans="1:9" s="206" customFormat="1" ht="25.5">
      <c r="A35" s="306">
        <v>32</v>
      </c>
      <c r="B35" s="299" t="s">
        <v>559</v>
      </c>
      <c r="C35" s="302" t="s">
        <v>544</v>
      </c>
      <c r="D35" s="110" t="s">
        <v>483</v>
      </c>
      <c r="E35" s="302" t="s">
        <v>506</v>
      </c>
      <c r="F35" s="296" t="s">
        <v>615</v>
      </c>
      <c r="G35" s="296" t="s">
        <v>490</v>
      </c>
      <c r="H35" s="297">
        <v>10</v>
      </c>
      <c r="I35" s="299" t="s">
        <v>549</v>
      </c>
    </row>
    <row r="36" spans="1:9" s="206" customFormat="1" ht="25.5">
      <c r="A36" s="306">
        <v>33</v>
      </c>
      <c r="B36" s="299" t="s">
        <v>560</v>
      </c>
      <c r="C36" s="302" t="s">
        <v>545</v>
      </c>
      <c r="D36" s="110" t="s">
        <v>483</v>
      </c>
      <c r="E36" s="302" t="s">
        <v>506</v>
      </c>
      <c r="F36" s="296" t="s">
        <v>615</v>
      </c>
      <c r="G36" s="296" t="s">
        <v>490</v>
      </c>
      <c r="H36" s="297">
        <v>15</v>
      </c>
      <c r="I36" s="299" t="s">
        <v>550</v>
      </c>
    </row>
    <row r="37" spans="1:9" s="206" customFormat="1" ht="25.5">
      <c r="A37" s="306">
        <v>34</v>
      </c>
      <c r="B37" s="299" t="s">
        <v>561</v>
      </c>
      <c r="C37" s="302" t="s">
        <v>535</v>
      </c>
      <c r="D37" s="110" t="s">
        <v>483</v>
      </c>
      <c r="E37" s="302" t="s">
        <v>506</v>
      </c>
      <c r="F37" s="296" t="s">
        <v>615</v>
      </c>
      <c r="G37" s="296" t="s">
        <v>490</v>
      </c>
      <c r="H37" s="297">
        <v>11</v>
      </c>
      <c r="I37" s="299" t="s">
        <v>551</v>
      </c>
    </row>
    <row r="38" spans="1:9" s="206" customFormat="1" ht="25.5">
      <c r="A38" s="307">
        <v>35</v>
      </c>
      <c r="B38" s="299" t="s">
        <v>562</v>
      </c>
      <c r="C38" s="302" t="s">
        <v>513</v>
      </c>
      <c r="D38" s="110" t="s">
        <v>44</v>
      </c>
      <c r="E38" s="302" t="s">
        <v>556</v>
      </c>
      <c r="F38" s="296" t="s">
        <v>615</v>
      </c>
      <c r="G38" s="296" t="s">
        <v>472</v>
      </c>
      <c r="H38" s="308">
        <v>12</v>
      </c>
      <c r="I38" s="299" t="s">
        <v>550</v>
      </c>
    </row>
    <row r="39" spans="1:9" s="206" customFormat="1" ht="25.5">
      <c r="A39" s="306">
        <v>36</v>
      </c>
      <c r="B39" s="299" t="s">
        <v>563</v>
      </c>
      <c r="C39" s="302" t="s">
        <v>557</v>
      </c>
      <c r="D39" s="110" t="s">
        <v>44</v>
      </c>
      <c r="E39" s="302" t="s">
        <v>556</v>
      </c>
      <c r="F39" s="296" t="s">
        <v>615</v>
      </c>
      <c r="G39" s="296" t="s">
        <v>472</v>
      </c>
      <c r="H39" s="297">
        <v>15</v>
      </c>
      <c r="I39" s="299" t="s">
        <v>552</v>
      </c>
    </row>
    <row r="40" spans="1:9" s="206" customFormat="1" ht="25.5">
      <c r="A40" s="306">
        <v>37</v>
      </c>
      <c r="B40" s="299" t="s">
        <v>564</v>
      </c>
      <c r="C40" s="302" t="s">
        <v>558</v>
      </c>
      <c r="D40" s="110" t="s">
        <v>44</v>
      </c>
      <c r="E40" s="302" t="s">
        <v>556</v>
      </c>
      <c r="F40" s="296" t="s">
        <v>615</v>
      </c>
      <c r="G40" s="296" t="s">
        <v>472</v>
      </c>
      <c r="H40" s="308">
        <v>15</v>
      </c>
      <c r="I40" s="299" t="s">
        <v>553</v>
      </c>
    </row>
    <row r="41" spans="1:9" s="206" customFormat="1" ht="25.5">
      <c r="A41" s="306">
        <v>38</v>
      </c>
      <c r="B41" s="299" t="s">
        <v>565</v>
      </c>
      <c r="C41" s="302" t="s">
        <v>566</v>
      </c>
      <c r="D41" s="110" t="s">
        <v>42</v>
      </c>
      <c r="E41" s="302" t="s">
        <v>484</v>
      </c>
      <c r="F41" s="296" t="s">
        <v>615</v>
      </c>
      <c r="G41" s="296" t="s">
        <v>472</v>
      </c>
      <c r="H41" s="308">
        <v>14</v>
      </c>
      <c r="I41" s="299" t="s">
        <v>547</v>
      </c>
    </row>
    <row r="42" spans="1:9" s="206" customFormat="1" ht="25.5">
      <c r="A42" s="306">
        <v>39</v>
      </c>
      <c r="B42" s="299" t="s">
        <v>567</v>
      </c>
      <c r="C42" s="302" t="s">
        <v>568</v>
      </c>
      <c r="D42" s="110" t="s">
        <v>44</v>
      </c>
      <c r="E42" s="302" t="s">
        <v>487</v>
      </c>
      <c r="F42" s="296" t="s">
        <v>615</v>
      </c>
      <c r="G42" s="296" t="s">
        <v>472</v>
      </c>
      <c r="H42" s="308">
        <v>15</v>
      </c>
      <c r="I42" s="299" t="s">
        <v>546</v>
      </c>
    </row>
    <row r="43" spans="1:9" s="206" customFormat="1" ht="25.5">
      <c r="A43" s="306">
        <v>40</v>
      </c>
      <c r="B43" s="299" t="s">
        <v>569</v>
      </c>
      <c r="C43" s="302" t="s">
        <v>570</v>
      </c>
      <c r="D43" s="110" t="s">
        <v>42</v>
      </c>
      <c r="E43" s="302" t="s">
        <v>506</v>
      </c>
      <c r="F43" s="296" t="s">
        <v>615</v>
      </c>
      <c r="G43" s="296" t="s">
        <v>472</v>
      </c>
      <c r="H43" s="308">
        <v>9</v>
      </c>
      <c r="I43" s="299" t="s">
        <v>555</v>
      </c>
    </row>
    <row r="44" spans="1:9" s="206" customFormat="1" ht="25.5">
      <c r="A44" s="306">
        <v>41</v>
      </c>
      <c r="B44" s="299" t="s">
        <v>577</v>
      </c>
      <c r="C44" s="302" t="s">
        <v>570</v>
      </c>
      <c r="D44" s="110" t="s">
        <v>44</v>
      </c>
      <c r="E44" s="302" t="s">
        <v>575</v>
      </c>
      <c r="F44" s="296" t="s">
        <v>615</v>
      </c>
      <c r="G44" s="296" t="s">
        <v>472</v>
      </c>
      <c r="H44" s="308">
        <v>13</v>
      </c>
      <c r="I44" s="299" t="s">
        <v>546</v>
      </c>
    </row>
    <row r="45" spans="1:9" s="206" customFormat="1" ht="25.5">
      <c r="A45" s="306">
        <v>42</v>
      </c>
      <c r="B45" s="299" t="s">
        <v>576</v>
      </c>
      <c r="C45" s="302" t="s">
        <v>571</v>
      </c>
      <c r="D45" s="110" t="s">
        <v>44</v>
      </c>
      <c r="E45" s="302" t="s">
        <v>575</v>
      </c>
      <c r="F45" s="296" t="s">
        <v>615</v>
      </c>
      <c r="G45" s="296" t="s">
        <v>472</v>
      </c>
      <c r="H45" s="308">
        <v>18</v>
      </c>
      <c r="I45" s="299" t="s">
        <v>551</v>
      </c>
    </row>
    <row r="46" spans="1:9" s="206" customFormat="1" ht="25.5">
      <c r="A46" s="306">
        <v>43</v>
      </c>
      <c r="B46" s="299" t="s">
        <v>539</v>
      </c>
      <c r="C46" s="302" t="s">
        <v>572</v>
      </c>
      <c r="D46" s="110" t="s">
        <v>42</v>
      </c>
      <c r="E46" s="110" t="s">
        <v>573</v>
      </c>
      <c r="F46" s="296" t="s">
        <v>615</v>
      </c>
      <c r="G46" s="296" t="s">
        <v>472</v>
      </c>
      <c r="H46" s="308">
        <v>6</v>
      </c>
      <c r="I46" s="299" t="s">
        <v>548</v>
      </c>
    </row>
    <row r="47" spans="1:9" s="206" customFormat="1" ht="25.5">
      <c r="A47" s="306">
        <v>44</v>
      </c>
      <c r="B47" s="299" t="s">
        <v>540</v>
      </c>
      <c r="C47" s="302" t="s">
        <v>572</v>
      </c>
      <c r="D47" s="110" t="s">
        <v>42</v>
      </c>
      <c r="E47" s="110" t="s">
        <v>574</v>
      </c>
      <c r="F47" s="296" t="s">
        <v>615</v>
      </c>
      <c r="G47" s="296" t="s">
        <v>472</v>
      </c>
      <c r="H47" s="308">
        <v>14</v>
      </c>
      <c r="I47" s="299" t="s">
        <v>548</v>
      </c>
    </row>
    <row r="48" spans="1:9" s="206" customFormat="1" ht="25.5">
      <c r="A48" s="306">
        <v>45</v>
      </c>
      <c r="B48" s="299" t="s">
        <v>580</v>
      </c>
      <c r="C48" s="302" t="s">
        <v>584</v>
      </c>
      <c r="D48" s="110" t="s">
        <v>483</v>
      </c>
      <c r="E48" s="302" t="s">
        <v>585</v>
      </c>
      <c r="F48" s="296" t="s">
        <v>615</v>
      </c>
      <c r="G48" s="296" t="s">
        <v>472</v>
      </c>
      <c r="H48" s="308">
        <v>57</v>
      </c>
      <c r="I48" s="299" t="s">
        <v>555</v>
      </c>
    </row>
    <row r="49" spans="1:9" s="206" customFormat="1" ht="25.5">
      <c r="A49" s="306">
        <v>46</v>
      </c>
      <c r="B49" s="299" t="s">
        <v>581</v>
      </c>
      <c r="C49" s="302" t="s">
        <v>584</v>
      </c>
      <c r="D49" s="110" t="s">
        <v>483</v>
      </c>
      <c r="E49" s="302" t="s">
        <v>585</v>
      </c>
      <c r="F49" s="296" t="s">
        <v>615</v>
      </c>
      <c r="G49" s="296" t="s">
        <v>472</v>
      </c>
      <c r="H49" s="308">
        <v>35</v>
      </c>
      <c r="I49" s="299" t="s">
        <v>555</v>
      </c>
    </row>
    <row r="50" spans="1:9" s="206" customFormat="1" ht="25.5">
      <c r="A50" s="306">
        <v>47</v>
      </c>
      <c r="B50" s="299" t="s">
        <v>586</v>
      </c>
      <c r="C50" s="302" t="s">
        <v>588</v>
      </c>
      <c r="D50" s="110" t="s">
        <v>483</v>
      </c>
      <c r="E50" s="302" t="s">
        <v>597</v>
      </c>
      <c r="F50" s="296" t="s">
        <v>661</v>
      </c>
      <c r="G50" s="296" t="s">
        <v>472</v>
      </c>
      <c r="H50" s="308">
        <v>16</v>
      </c>
      <c r="I50" s="299" t="s">
        <v>549</v>
      </c>
    </row>
    <row r="51" spans="1:9" s="206" customFormat="1" ht="25.5">
      <c r="A51" s="306">
        <v>48</v>
      </c>
      <c r="B51" s="299" t="s">
        <v>587</v>
      </c>
      <c r="C51" s="302" t="s">
        <v>598</v>
      </c>
      <c r="D51" s="110" t="s">
        <v>42</v>
      </c>
      <c r="E51" s="302" t="s">
        <v>599</v>
      </c>
      <c r="F51" s="296" t="s">
        <v>661</v>
      </c>
      <c r="G51" s="296" t="s">
        <v>472</v>
      </c>
      <c r="H51" s="308">
        <v>18</v>
      </c>
      <c r="I51" s="299" t="s">
        <v>549</v>
      </c>
    </row>
    <row r="52" spans="1:9" s="206" customFormat="1" ht="15.75">
      <c r="A52" s="306">
        <v>49</v>
      </c>
      <c r="B52" s="299" t="s">
        <v>601</v>
      </c>
      <c r="C52" s="302" t="s">
        <v>600</v>
      </c>
      <c r="D52" s="110" t="s">
        <v>602</v>
      </c>
      <c r="E52" s="302" t="s">
        <v>603</v>
      </c>
      <c r="F52" s="296" t="s">
        <v>661</v>
      </c>
      <c r="G52" s="296" t="s">
        <v>490</v>
      </c>
      <c r="H52" s="308">
        <v>132</v>
      </c>
      <c r="I52" s="299" t="s">
        <v>589</v>
      </c>
    </row>
    <row r="53" spans="1:9" s="206" customFormat="1" ht="15.75">
      <c r="A53" s="306">
        <v>50</v>
      </c>
      <c r="B53" s="302" t="s">
        <v>604</v>
      </c>
      <c r="C53" s="302" t="s">
        <v>605</v>
      </c>
      <c r="D53" s="110" t="s">
        <v>483</v>
      </c>
      <c r="E53" s="302" t="s">
        <v>606</v>
      </c>
      <c r="F53" s="296" t="s">
        <v>661</v>
      </c>
      <c r="G53" s="110" t="s">
        <v>472</v>
      </c>
      <c r="H53" s="308">
        <v>36</v>
      </c>
      <c r="I53" s="299" t="s">
        <v>590</v>
      </c>
    </row>
    <row r="54" spans="1:9" s="206" customFormat="1" ht="25.5">
      <c r="A54" s="306">
        <v>51</v>
      </c>
      <c r="B54" s="299" t="s">
        <v>607</v>
      </c>
      <c r="C54" s="302" t="s">
        <v>605</v>
      </c>
      <c r="D54" s="110" t="s">
        <v>44</v>
      </c>
      <c r="E54" s="295" t="s">
        <v>599</v>
      </c>
      <c r="F54" s="296" t="s">
        <v>661</v>
      </c>
      <c r="G54" s="296" t="s">
        <v>472</v>
      </c>
      <c r="H54" s="308">
        <v>29</v>
      </c>
      <c r="I54" s="299" t="s">
        <v>591</v>
      </c>
    </row>
    <row r="55" spans="1:9" s="206" customFormat="1" ht="25.5">
      <c r="A55" s="306">
        <v>52</v>
      </c>
      <c r="B55" s="299" t="s">
        <v>608</v>
      </c>
      <c r="C55" s="302" t="s">
        <v>609</v>
      </c>
      <c r="D55" s="110" t="s">
        <v>44</v>
      </c>
      <c r="E55" s="302" t="s">
        <v>610</v>
      </c>
      <c r="F55" s="296" t="s">
        <v>661</v>
      </c>
      <c r="G55" s="296" t="s">
        <v>472</v>
      </c>
      <c r="H55" s="308">
        <v>43</v>
      </c>
      <c r="I55" s="299" t="s">
        <v>592</v>
      </c>
    </row>
    <row r="56" spans="1:9" s="206" customFormat="1" ht="25.5">
      <c r="A56" s="306">
        <v>53</v>
      </c>
      <c r="B56" s="299" t="s">
        <v>620</v>
      </c>
      <c r="C56" s="302" t="s">
        <v>611</v>
      </c>
      <c r="D56" s="110" t="s">
        <v>483</v>
      </c>
      <c r="E56" s="296" t="s">
        <v>612</v>
      </c>
      <c r="F56" s="296" t="s">
        <v>661</v>
      </c>
      <c r="G56" s="296" t="s">
        <v>472</v>
      </c>
      <c r="H56" s="308">
        <v>13</v>
      </c>
      <c r="I56" s="299" t="s">
        <v>593</v>
      </c>
    </row>
    <row r="57" spans="1:9" s="206" customFormat="1" ht="15.75">
      <c r="A57" s="306">
        <v>54</v>
      </c>
      <c r="B57" s="299" t="s">
        <v>621</v>
      </c>
      <c r="C57" s="302" t="s">
        <v>614</v>
      </c>
      <c r="D57" s="110" t="s">
        <v>505</v>
      </c>
      <c r="E57" s="302" t="s">
        <v>613</v>
      </c>
      <c r="F57" s="296" t="s">
        <v>661</v>
      </c>
      <c r="G57" s="296" t="s">
        <v>472</v>
      </c>
      <c r="H57" s="308">
        <v>13</v>
      </c>
      <c r="I57" s="299" t="s">
        <v>589</v>
      </c>
    </row>
    <row r="58" spans="1:9" s="206" customFormat="1" ht="15.75">
      <c r="A58" s="306">
        <v>55</v>
      </c>
      <c r="B58" s="299" t="s">
        <v>622</v>
      </c>
      <c r="C58" s="302" t="s">
        <v>614</v>
      </c>
      <c r="D58" s="110" t="s">
        <v>505</v>
      </c>
      <c r="E58" s="302" t="s">
        <v>613</v>
      </c>
      <c r="F58" s="296" t="s">
        <v>661</v>
      </c>
      <c r="G58" s="296" t="s">
        <v>472</v>
      </c>
      <c r="H58" s="308">
        <v>13</v>
      </c>
      <c r="I58" s="299" t="s">
        <v>589</v>
      </c>
    </row>
    <row r="59" spans="1:9" s="206" customFormat="1" ht="15.75">
      <c r="A59" s="306">
        <v>56</v>
      </c>
      <c r="B59" s="299" t="s">
        <v>623</v>
      </c>
      <c r="C59" s="302" t="s">
        <v>571</v>
      </c>
      <c r="D59" s="295" t="s">
        <v>44</v>
      </c>
      <c r="E59" s="302" t="s">
        <v>619</v>
      </c>
      <c r="F59" s="296" t="s">
        <v>661</v>
      </c>
      <c r="G59" s="296" t="s">
        <v>472</v>
      </c>
      <c r="H59" s="308">
        <v>31</v>
      </c>
      <c r="I59" s="299" t="s">
        <v>497</v>
      </c>
    </row>
    <row r="60" spans="1:9" s="206" customFormat="1" ht="25.5">
      <c r="A60" s="306">
        <v>57</v>
      </c>
      <c r="B60" s="299" t="s">
        <v>624</v>
      </c>
      <c r="C60" s="302" t="s">
        <v>571</v>
      </c>
      <c r="D60" s="110" t="s">
        <v>42</v>
      </c>
      <c r="E60" s="302" t="s">
        <v>619</v>
      </c>
      <c r="F60" s="296" t="s">
        <v>661</v>
      </c>
      <c r="G60" s="296" t="s">
        <v>472</v>
      </c>
      <c r="H60" s="308">
        <v>31</v>
      </c>
      <c r="I60" s="299" t="s">
        <v>551</v>
      </c>
    </row>
    <row r="61" spans="1:9" s="206" customFormat="1" ht="15.75">
      <c r="A61" s="306">
        <v>58</v>
      </c>
      <c r="B61" s="299" t="s">
        <v>625</v>
      </c>
      <c r="C61" s="302" t="s">
        <v>626</v>
      </c>
      <c r="D61" s="110" t="s">
        <v>483</v>
      </c>
      <c r="E61" s="302" t="s">
        <v>477</v>
      </c>
      <c r="F61" s="296" t="s">
        <v>661</v>
      </c>
      <c r="G61" s="296" t="s">
        <v>472</v>
      </c>
      <c r="H61" s="308">
        <v>28</v>
      </c>
      <c r="I61" s="299" t="s">
        <v>594</v>
      </c>
    </row>
    <row r="62" spans="1:9" s="206" customFormat="1" ht="25.5">
      <c r="A62" s="306">
        <v>59</v>
      </c>
      <c r="B62" s="299" t="s">
        <v>627</v>
      </c>
      <c r="C62" s="302" t="s">
        <v>628</v>
      </c>
      <c r="D62" s="110" t="s">
        <v>42</v>
      </c>
      <c r="E62" s="302" t="s">
        <v>585</v>
      </c>
      <c r="F62" s="296" t="s">
        <v>661</v>
      </c>
      <c r="G62" s="296" t="s">
        <v>472</v>
      </c>
      <c r="H62" s="308">
        <v>15</v>
      </c>
      <c r="I62" s="299" t="s">
        <v>595</v>
      </c>
    </row>
    <row r="63" spans="1:9" s="206" customFormat="1" ht="25.5">
      <c r="A63" s="306">
        <v>60</v>
      </c>
      <c r="B63" s="299" t="s">
        <v>608</v>
      </c>
      <c r="C63" s="302" t="s">
        <v>476</v>
      </c>
      <c r="D63" s="110" t="s">
        <v>42</v>
      </c>
      <c r="E63" s="302" t="s">
        <v>629</v>
      </c>
      <c r="F63" s="296" t="s">
        <v>661</v>
      </c>
      <c r="G63" s="296" t="s">
        <v>472</v>
      </c>
      <c r="H63" s="308">
        <v>20</v>
      </c>
      <c r="I63" s="299" t="s">
        <v>596</v>
      </c>
    </row>
    <row r="64" spans="1:9" s="206" customFormat="1" ht="15.75">
      <c r="A64" s="306">
        <v>61</v>
      </c>
      <c r="B64" s="299" t="s">
        <v>631</v>
      </c>
      <c r="C64" s="302" t="s">
        <v>630</v>
      </c>
      <c r="D64" s="110" t="s">
        <v>483</v>
      </c>
      <c r="E64" s="302" t="s">
        <v>612</v>
      </c>
      <c r="F64" s="296" t="s">
        <v>661</v>
      </c>
      <c r="G64" s="296" t="s">
        <v>472</v>
      </c>
      <c r="H64" s="308">
        <v>13</v>
      </c>
      <c r="I64" s="299" t="s">
        <v>594</v>
      </c>
    </row>
    <row r="65" spans="1:9" s="206" customFormat="1" ht="15.75">
      <c r="A65" s="306">
        <v>62</v>
      </c>
      <c r="B65" s="299" t="s">
        <v>663</v>
      </c>
      <c r="C65" s="302" t="s">
        <v>632</v>
      </c>
      <c r="D65" s="110" t="s">
        <v>483</v>
      </c>
      <c r="E65" s="295" t="s">
        <v>514</v>
      </c>
      <c r="F65" s="296" t="s">
        <v>661</v>
      </c>
      <c r="G65" s="296" t="s">
        <v>472</v>
      </c>
      <c r="H65" s="308">
        <v>9</v>
      </c>
      <c r="I65" s="299" t="s">
        <v>497</v>
      </c>
    </row>
    <row r="66" spans="1:9" s="206" customFormat="1" ht="15.75">
      <c r="A66" s="306">
        <v>63</v>
      </c>
      <c r="B66" s="299" t="s">
        <v>664</v>
      </c>
      <c r="C66" s="302" t="s">
        <v>632</v>
      </c>
      <c r="D66" s="110" t="s">
        <v>483</v>
      </c>
      <c r="E66" s="302" t="s">
        <v>612</v>
      </c>
      <c r="F66" s="296" t="s">
        <v>661</v>
      </c>
      <c r="G66" s="296" t="s">
        <v>472</v>
      </c>
      <c r="H66" s="308">
        <v>15</v>
      </c>
      <c r="I66" s="299" t="s">
        <v>497</v>
      </c>
    </row>
    <row r="67" spans="1:9" s="206" customFormat="1" ht="15.75">
      <c r="A67" s="306">
        <v>64</v>
      </c>
      <c r="B67" s="299" t="s">
        <v>665</v>
      </c>
      <c r="C67" s="302" t="s">
        <v>630</v>
      </c>
      <c r="D67" s="110" t="s">
        <v>483</v>
      </c>
      <c r="E67" s="302" t="s">
        <v>532</v>
      </c>
      <c r="F67" s="296" t="s">
        <v>661</v>
      </c>
      <c r="G67" s="296" t="s">
        <v>472</v>
      </c>
      <c r="H67" s="308">
        <v>12</v>
      </c>
      <c r="I67" s="299" t="s">
        <v>589</v>
      </c>
    </row>
    <row r="68" spans="1:9" s="206" customFormat="1" ht="15.75">
      <c r="A68" s="306">
        <v>65</v>
      </c>
      <c r="B68" s="299" t="s">
        <v>633</v>
      </c>
      <c r="C68" s="302" t="s">
        <v>584</v>
      </c>
      <c r="D68" s="110" t="s">
        <v>42</v>
      </c>
      <c r="E68" s="302" t="s">
        <v>585</v>
      </c>
      <c r="F68" s="296" t="s">
        <v>661</v>
      </c>
      <c r="G68" s="296" t="s">
        <v>472</v>
      </c>
      <c r="H68" s="308">
        <v>11</v>
      </c>
      <c r="I68" s="299" t="s">
        <v>634</v>
      </c>
    </row>
    <row r="69" spans="1:9" s="206" customFormat="1" ht="25.5">
      <c r="A69" s="306">
        <v>66</v>
      </c>
      <c r="B69" s="299" t="s">
        <v>635</v>
      </c>
      <c r="C69" s="302" t="s">
        <v>636</v>
      </c>
      <c r="D69" s="110" t="s">
        <v>42</v>
      </c>
      <c r="E69" s="302" t="s">
        <v>637</v>
      </c>
      <c r="F69" s="296" t="s">
        <v>661</v>
      </c>
      <c r="G69" s="296" t="s">
        <v>472</v>
      </c>
      <c r="H69" s="308">
        <v>13</v>
      </c>
      <c r="I69" s="299" t="s">
        <v>592</v>
      </c>
    </row>
    <row r="70" spans="1:9" s="206" customFormat="1" ht="25.5">
      <c r="A70" s="306">
        <v>67</v>
      </c>
      <c r="B70" s="299" t="s">
        <v>666</v>
      </c>
      <c r="C70" s="302" t="s">
        <v>636</v>
      </c>
      <c r="D70" s="110" t="s">
        <v>483</v>
      </c>
      <c r="E70" s="302" t="s">
        <v>638</v>
      </c>
      <c r="F70" s="296" t="s">
        <v>661</v>
      </c>
      <c r="G70" s="296" t="s">
        <v>472</v>
      </c>
      <c r="H70" s="308">
        <v>13</v>
      </c>
      <c r="I70" s="299" t="s">
        <v>592</v>
      </c>
    </row>
    <row r="71" spans="1:9" s="206" customFormat="1" ht="25.5">
      <c r="A71" s="306">
        <v>68</v>
      </c>
      <c r="B71" s="299" t="s">
        <v>667</v>
      </c>
      <c r="C71" s="302" t="s">
        <v>636</v>
      </c>
      <c r="D71" s="110" t="s">
        <v>42</v>
      </c>
      <c r="E71" s="302" t="s">
        <v>496</v>
      </c>
      <c r="F71" s="296" t="s">
        <v>661</v>
      </c>
      <c r="G71" s="296" t="s">
        <v>472</v>
      </c>
      <c r="H71" s="308">
        <v>10</v>
      </c>
      <c r="I71" s="299" t="s">
        <v>592</v>
      </c>
    </row>
    <row r="72" spans="1:9" s="206" customFormat="1" ht="25.5">
      <c r="A72" s="306">
        <v>69</v>
      </c>
      <c r="B72" s="299" t="s">
        <v>668</v>
      </c>
      <c r="C72" s="302" t="s">
        <v>636</v>
      </c>
      <c r="D72" s="110" t="s">
        <v>483</v>
      </c>
      <c r="E72" s="302" t="s">
        <v>612</v>
      </c>
      <c r="F72" s="296" t="s">
        <v>661</v>
      </c>
      <c r="G72" s="296" t="s">
        <v>472</v>
      </c>
      <c r="H72" s="308">
        <v>15</v>
      </c>
      <c r="I72" s="299" t="s">
        <v>592</v>
      </c>
    </row>
    <row r="73" spans="1:9" s="206" customFormat="1" ht="15.75">
      <c r="A73" s="306">
        <v>70</v>
      </c>
      <c r="B73" s="299" t="s">
        <v>639</v>
      </c>
      <c r="C73" s="302" t="s">
        <v>495</v>
      </c>
      <c r="D73" s="110" t="s">
        <v>483</v>
      </c>
      <c r="E73" s="302" t="s">
        <v>499</v>
      </c>
      <c r="F73" s="296" t="s">
        <v>661</v>
      </c>
      <c r="G73" s="296" t="s">
        <v>472</v>
      </c>
      <c r="H73" s="308">
        <v>6</v>
      </c>
      <c r="I73" s="299" t="s">
        <v>497</v>
      </c>
    </row>
    <row r="74" spans="1:9" s="206" customFormat="1" ht="15.75">
      <c r="A74" s="306">
        <v>71</v>
      </c>
      <c r="B74" s="299" t="s">
        <v>642</v>
      </c>
      <c r="C74" s="302" t="s">
        <v>640</v>
      </c>
      <c r="D74" s="110" t="s">
        <v>498</v>
      </c>
      <c r="E74" s="302" t="s">
        <v>641</v>
      </c>
      <c r="F74" s="296" t="s">
        <v>661</v>
      </c>
      <c r="G74" s="296" t="s">
        <v>490</v>
      </c>
      <c r="H74" s="308">
        <v>12</v>
      </c>
      <c r="I74" s="299" t="s">
        <v>589</v>
      </c>
    </row>
    <row r="75" spans="1:9" s="206" customFormat="1" ht="15.75">
      <c r="A75" s="306">
        <v>72</v>
      </c>
      <c r="B75" s="299" t="s">
        <v>643</v>
      </c>
      <c r="C75" s="302" t="s">
        <v>640</v>
      </c>
      <c r="D75" s="110" t="s">
        <v>505</v>
      </c>
      <c r="E75" s="302" t="s">
        <v>644</v>
      </c>
      <c r="F75" s="296" t="s">
        <v>661</v>
      </c>
      <c r="G75" s="296" t="s">
        <v>472</v>
      </c>
      <c r="H75" s="308">
        <v>10</v>
      </c>
      <c r="I75" s="299" t="s">
        <v>589</v>
      </c>
    </row>
    <row r="76" spans="1:9" s="206" customFormat="1" ht="15.75">
      <c r="A76" s="306">
        <v>73</v>
      </c>
      <c r="B76" s="299" t="s">
        <v>582</v>
      </c>
      <c r="C76" s="302" t="s">
        <v>645</v>
      </c>
      <c r="D76" s="110" t="s">
        <v>483</v>
      </c>
      <c r="E76" s="302" t="s">
        <v>646</v>
      </c>
      <c r="F76" s="296" t="s">
        <v>661</v>
      </c>
      <c r="G76" s="296" t="s">
        <v>472</v>
      </c>
      <c r="H76" s="308">
        <v>15</v>
      </c>
      <c r="I76" s="299" t="s">
        <v>497</v>
      </c>
    </row>
    <row r="77" spans="1:9" s="206" customFormat="1" ht="25.5">
      <c r="A77" s="306">
        <v>74</v>
      </c>
      <c r="B77" s="299" t="s">
        <v>583</v>
      </c>
      <c r="C77" s="302" t="s">
        <v>645</v>
      </c>
      <c r="D77" s="110" t="s">
        <v>483</v>
      </c>
      <c r="E77" s="302" t="s">
        <v>585</v>
      </c>
      <c r="F77" s="296" t="s">
        <v>661</v>
      </c>
      <c r="G77" s="296" t="s">
        <v>472</v>
      </c>
      <c r="H77" s="308">
        <v>11</v>
      </c>
      <c r="I77" s="299" t="s">
        <v>497</v>
      </c>
    </row>
    <row r="78" spans="1:30" s="249" customFormat="1" ht="25.5">
      <c r="A78" s="300">
        <v>75</v>
      </c>
      <c r="B78" s="296" t="s">
        <v>648</v>
      </c>
      <c r="C78" s="296" t="s">
        <v>626</v>
      </c>
      <c r="D78" s="110" t="s">
        <v>505</v>
      </c>
      <c r="E78" s="296" t="s">
        <v>647</v>
      </c>
      <c r="F78" s="296" t="s">
        <v>661</v>
      </c>
      <c r="G78" s="296" t="s">
        <v>472</v>
      </c>
      <c r="H78" s="110">
        <v>12</v>
      </c>
      <c r="I78" s="110" t="s">
        <v>497</v>
      </c>
      <c r="J78" s="205"/>
      <c r="K78" s="205"/>
      <c r="L78" s="205"/>
      <c r="M78" s="205"/>
      <c r="N78" s="205"/>
      <c r="O78" s="205"/>
      <c r="P78" s="205"/>
      <c r="Q78" s="205"/>
      <c r="R78" s="205"/>
      <c r="S78" s="205"/>
      <c r="T78" s="205"/>
      <c r="U78" s="205"/>
      <c r="V78" s="205"/>
      <c r="W78" s="205"/>
      <c r="X78" s="205"/>
      <c r="Y78" s="205"/>
      <c r="Z78" s="205"/>
      <c r="AA78" s="205"/>
      <c r="AB78" s="205"/>
      <c r="AC78" s="205"/>
      <c r="AD78" s="205"/>
    </row>
    <row r="79" spans="6:8" ht="15.75">
      <c r="F79" s="252"/>
      <c r="H79" s="250"/>
    </row>
  </sheetData>
  <sheetProtection/>
  <mergeCells count="1">
    <mergeCell ref="A1:I1"/>
  </mergeCells>
  <printOptions/>
  <pageMargins left="0.5118110236220472" right="0.5118110236220472" top="0.5511811023622047" bottom="0.5511811023622047"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8"/>
  <sheetViews>
    <sheetView zoomScalePageLayoutView="0" workbookViewId="0" topLeftCell="A7">
      <selection activeCell="J8" sqref="J8"/>
    </sheetView>
  </sheetViews>
  <sheetFormatPr defaultColWidth="9.00390625" defaultRowHeight="12.75"/>
  <cols>
    <col min="1" max="1" width="4.125" style="0" customWidth="1"/>
    <col min="2" max="2" width="25.00390625" style="0" customWidth="1"/>
    <col min="3" max="3" width="16.375" style="0" customWidth="1"/>
    <col min="4" max="4" width="12.00390625" style="0" customWidth="1"/>
    <col min="5" max="5" width="10.125" style="0" bestFit="1" customWidth="1"/>
    <col min="6" max="6" width="13.125" style="0" customWidth="1"/>
    <col min="7" max="7" width="8.875" style="0" bestFit="1" customWidth="1"/>
    <col min="8" max="8" width="14.375" style="0" customWidth="1"/>
    <col min="9" max="9" width="18.875" style="0" customWidth="1"/>
    <col min="10" max="10" width="14.375" style="0" customWidth="1"/>
  </cols>
  <sheetData>
    <row r="1" spans="1:10" ht="15.75" customHeight="1">
      <c r="A1" s="385" t="s">
        <v>299</v>
      </c>
      <c r="B1" s="385"/>
      <c r="C1" s="385"/>
      <c r="D1" s="385"/>
      <c r="E1" s="385"/>
      <c r="F1" s="385"/>
      <c r="G1" s="385"/>
      <c r="H1" s="385"/>
      <c r="I1" s="385"/>
      <c r="J1" s="385"/>
    </row>
    <row r="2" spans="1:10" ht="15.75">
      <c r="A2" s="360" t="s">
        <v>287</v>
      </c>
      <c r="B2" s="360"/>
      <c r="C2" s="360"/>
      <c r="D2" s="360"/>
      <c r="E2" s="360"/>
      <c r="F2" s="360"/>
      <c r="G2" s="360"/>
      <c r="H2" s="360"/>
      <c r="I2" s="360"/>
      <c r="J2" s="360"/>
    </row>
    <row r="3" spans="1:10" ht="15.75">
      <c r="A3" s="360" t="s">
        <v>354</v>
      </c>
      <c r="B3" s="360"/>
      <c r="C3" s="360"/>
      <c r="D3" s="360"/>
      <c r="E3" s="360"/>
      <c r="F3" s="360"/>
      <c r="G3" s="360"/>
      <c r="H3" s="360"/>
      <c r="I3" s="360"/>
      <c r="J3" s="360"/>
    </row>
    <row r="4" spans="1:8" ht="15.75">
      <c r="A4" s="35"/>
      <c r="B4" s="35"/>
      <c r="C4" s="35"/>
      <c r="D4" s="35"/>
      <c r="E4" s="35"/>
      <c r="F4" s="35"/>
      <c r="G4" s="35"/>
      <c r="H4" s="35"/>
    </row>
    <row r="5" spans="1:10" ht="15.75" customHeight="1">
      <c r="A5" s="391" t="s">
        <v>313</v>
      </c>
      <c r="B5" s="391"/>
      <c r="C5" s="391"/>
      <c r="D5" s="391"/>
      <c r="E5" s="391"/>
      <c r="F5" s="391"/>
      <c r="G5" s="391"/>
      <c r="H5" s="391"/>
      <c r="I5" s="391"/>
      <c r="J5" s="391"/>
    </row>
    <row r="6" spans="1:10" ht="66" customHeight="1">
      <c r="A6" s="30" t="s">
        <v>94</v>
      </c>
      <c r="B6" s="30" t="s">
        <v>200</v>
      </c>
      <c r="C6" s="191" t="s">
        <v>457</v>
      </c>
      <c r="D6" s="191" t="s">
        <v>85</v>
      </c>
      <c r="E6" s="191" t="s">
        <v>245</v>
      </c>
      <c r="F6" s="191" t="s">
        <v>458</v>
      </c>
      <c r="G6" s="235" t="s">
        <v>322</v>
      </c>
      <c r="H6" s="191" t="s">
        <v>300</v>
      </c>
      <c r="I6" s="244" t="s">
        <v>459</v>
      </c>
      <c r="J6" s="235" t="s">
        <v>417</v>
      </c>
    </row>
    <row r="7" spans="1:10" s="318" customFormat="1" ht="121.5" customHeight="1">
      <c r="A7" s="98">
        <v>1</v>
      </c>
      <c r="B7" s="98" t="s">
        <v>787</v>
      </c>
      <c r="C7" s="98" t="s">
        <v>788</v>
      </c>
      <c r="D7" s="98" t="s">
        <v>791</v>
      </c>
      <c r="E7" s="98" t="s">
        <v>42</v>
      </c>
      <c r="F7" s="98" t="s">
        <v>789</v>
      </c>
      <c r="G7" s="98" t="s">
        <v>792</v>
      </c>
      <c r="H7" s="98" t="s">
        <v>615</v>
      </c>
      <c r="I7" s="317" t="s">
        <v>805</v>
      </c>
      <c r="J7" s="320" t="s">
        <v>790</v>
      </c>
    </row>
    <row r="8" spans="1:10" ht="47.25" customHeight="1">
      <c r="A8" s="98"/>
      <c r="B8" s="99"/>
      <c r="C8" s="99"/>
      <c r="D8" s="99"/>
      <c r="E8" s="99"/>
      <c r="F8" s="99"/>
      <c r="G8" s="99"/>
      <c r="H8" s="99"/>
      <c r="I8" s="95"/>
      <c r="J8" s="59"/>
    </row>
    <row r="9" spans="1:10" ht="47.25" customHeight="1">
      <c r="A9" s="98"/>
      <c r="B9" s="99"/>
      <c r="C9" s="99"/>
      <c r="D9" s="99"/>
      <c r="E9" s="99"/>
      <c r="F9" s="99"/>
      <c r="G9" s="99"/>
      <c r="H9" s="99"/>
      <c r="I9" s="95"/>
      <c r="J9" s="59"/>
    </row>
    <row r="10" spans="1:3" ht="12.75">
      <c r="A10" s="2"/>
      <c r="B10" s="2"/>
      <c r="C10" s="2"/>
    </row>
    <row r="11" spans="1:4" ht="30" customHeight="1">
      <c r="A11" s="33"/>
      <c r="B11" s="388" t="s">
        <v>436</v>
      </c>
      <c r="C11" s="389"/>
      <c r="D11" s="196">
        <v>1</v>
      </c>
    </row>
    <row r="12" spans="1:4" ht="15.75">
      <c r="A12" s="33"/>
      <c r="B12" s="102"/>
      <c r="C12" s="33"/>
      <c r="D12" s="33"/>
    </row>
    <row r="13" spans="1:10" ht="31.5" customHeight="1">
      <c r="A13" s="33"/>
      <c r="B13" s="388" t="s">
        <v>312</v>
      </c>
      <c r="C13" s="389"/>
      <c r="D13" s="196">
        <v>1</v>
      </c>
      <c r="E13" s="387"/>
      <c r="F13" s="387"/>
      <c r="G13" s="390"/>
      <c r="H13" s="390"/>
      <c r="J13" s="243"/>
    </row>
    <row r="14" spans="1:8" ht="15.75">
      <c r="A14" s="33"/>
      <c r="B14" s="102"/>
      <c r="C14" s="33"/>
      <c r="D14" s="33"/>
      <c r="E14" s="198"/>
      <c r="F14" s="198"/>
      <c r="G14" s="199"/>
      <c r="H14" s="199"/>
    </row>
    <row r="15" spans="1:8" ht="33" customHeight="1">
      <c r="A15" s="33"/>
      <c r="B15" s="388" t="s">
        <v>333</v>
      </c>
      <c r="C15" s="389"/>
      <c r="D15" s="196">
        <v>10</v>
      </c>
      <c r="E15" s="387"/>
      <c r="F15" s="387"/>
      <c r="G15" s="390"/>
      <c r="H15" s="390"/>
    </row>
    <row r="18" spans="1:6" ht="12.75">
      <c r="A18" s="386"/>
      <c r="B18" s="368"/>
      <c r="C18" s="368"/>
      <c r="D18" s="368"/>
      <c r="E18" s="368"/>
      <c r="F18" s="368"/>
    </row>
    <row r="21" ht="46.5" customHeight="1"/>
  </sheetData>
  <sheetProtection/>
  <mergeCells count="12">
    <mergeCell ref="G13:H13"/>
    <mergeCell ref="G15:H15"/>
    <mergeCell ref="A5:J5"/>
    <mergeCell ref="A1:J1"/>
    <mergeCell ref="A2:J2"/>
    <mergeCell ref="A3:J3"/>
    <mergeCell ref="A18:F18"/>
    <mergeCell ref="E13:F13"/>
    <mergeCell ref="E15:F15"/>
    <mergeCell ref="B11:C11"/>
    <mergeCell ref="B13:C13"/>
    <mergeCell ref="B15:C15"/>
  </mergeCells>
  <printOptions/>
  <pageMargins left="0.3937007874015748" right="0.3937007874015748" top="0.5905511811023623" bottom="0.5905511811023623"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yser-PC</cp:lastModifiedBy>
  <cp:lastPrinted>2018-01-12T10:36:23Z</cp:lastPrinted>
  <dcterms:created xsi:type="dcterms:W3CDTF">2003-01-08T04:17:33Z</dcterms:created>
  <dcterms:modified xsi:type="dcterms:W3CDTF">2018-12-12T14:34:47Z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