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935" windowWidth="12975" windowHeight="10440" tabRatio="892" firstSheet="10" activeTab="21"/>
  </bookViews>
  <sheets>
    <sheet name="Памятка" sheetId="1" r:id="rId1"/>
    <sheet name="Таблица 1-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6.1" sheetId="7" r:id="rId7"/>
    <sheet name="Таблица 6.2" sheetId="8" r:id="rId8"/>
    <sheet name="Таблица 6.3" sheetId="9" r:id="rId9"/>
    <sheet name="Таблица 7.1" sheetId="10" r:id="rId10"/>
    <sheet name="Таблица 7.2" sheetId="11" r:id="rId11"/>
    <sheet name="Таблица 8" sheetId="12" r:id="rId12"/>
    <sheet name="Таблица 8.1" sheetId="13" r:id="rId13"/>
    <sheet name="Таблица 8.2" sheetId="14" r:id="rId14"/>
    <sheet name="Таблица 8.3" sheetId="15" r:id="rId15"/>
    <sheet name="Таблица 9" sheetId="16" r:id="rId16"/>
    <sheet name="Таблица 10" sheetId="17" r:id="rId17"/>
    <sheet name="Таблица 10.1" sheetId="18" r:id="rId18"/>
    <sheet name="Таблица 11" sheetId="19" r:id="rId19"/>
    <sheet name="Таблица 12" sheetId="20" r:id="rId20"/>
    <sheet name="Таблица 13" sheetId="21" r:id="rId21"/>
    <sheet name="Таблица 14.1" sheetId="22" r:id="rId22"/>
    <sheet name="Таблица 14.2" sheetId="23" r:id="rId23"/>
    <sheet name="Таблица 14.3" sheetId="24" r:id="rId24"/>
    <sheet name="Таблица 15" sheetId="25" r:id="rId25"/>
    <sheet name="Лист1" sheetId="26" r:id="rId26"/>
  </sheets>
  <definedNames/>
  <calcPr fullCalcOnLoad="1"/>
</workbook>
</file>

<file path=xl/sharedStrings.xml><?xml version="1.0" encoding="utf-8"?>
<sst xmlns="http://schemas.openxmlformats.org/spreadsheetml/2006/main" count="1796" uniqueCount="943">
  <si>
    <t>№</t>
  </si>
  <si>
    <t>1.</t>
  </si>
  <si>
    <t>2.</t>
  </si>
  <si>
    <t>3.</t>
  </si>
  <si>
    <t>4.</t>
  </si>
  <si>
    <t>5.1.</t>
  </si>
  <si>
    <t>5.2.</t>
  </si>
  <si>
    <t>Относительная величина в %</t>
  </si>
  <si>
    <t>Физкультурно-спортивное</t>
  </si>
  <si>
    <t>Туристско-краеведческое</t>
  </si>
  <si>
    <t>Естественно-научное</t>
  </si>
  <si>
    <t>клубы</t>
  </si>
  <si>
    <t>2.2</t>
  </si>
  <si>
    <t>студии</t>
  </si>
  <si>
    <t>ансамбли</t>
  </si>
  <si>
    <t>группы</t>
  </si>
  <si>
    <t>секции</t>
  </si>
  <si>
    <t>кружки</t>
  </si>
  <si>
    <t>театры</t>
  </si>
  <si>
    <t xml:space="preserve">мастерские </t>
  </si>
  <si>
    <t>школы</t>
  </si>
  <si>
    <t>лагеря</t>
  </si>
  <si>
    <t>туристические базы</t>
  </si>
  <si>
    <t>объединения</t>
  </si>
  <si>
    <t>другое</t>
  </si>
  <si>
    <t>Показатели дополнительных образовательных программ</t>
  </si>
  <si>
    <t>Всего (кол-во)</t>
  </si>
  <si>
    <t>туристско-краевед.</t>
  </si>
  <si>
    <t>соц.-педагог.</t>
  </si>
  <si>
    <t xml:space="preserve"> По сроку реализации</t>
  </si>
  <si>
    <t>1.1.</t>
  </si>
  <si>
    <t>1.2.</t>
  </si>
  <si>
    <t xml:space="preserve"> до 1 года</t>
  </si>
  <si>
    <t>1.3.</t>
  </si>
  <si>
    <t>По форме организации содержания</t>
  </si>
  <si>
    <t>2.1.</t>
  </si>
  <si>
    <t>Однопрофильные</t>
  </si>
  <si>
    <t>2.2.</t>
  </si>
  <si>
    <t>Интегрированные</t>
  </si>
  <si>
    <t>Комплексные</t>
  </si>
  <si>
    <t>Модульные</t>
  </si>
  <si>
    <t>Сквозные</t>
  </si>
  <si>
    <t>По цели обучения</t>
  </si>
  <si>
    <t>3.1.</t>
  </si>
  <si>
    <t>Познавательные</t>
  </si>
  <si>
    <t>3.2.</t>
  </si>
  <si>
    <t>Научно-исследовательские</t>
  </si>
  <si>
    <t>3.3.</t>
  </si>
  <si>
    <t>Соц. адаптации</t>
  </si>
  <si>
    <t>Спортивно-оздоровительные</t>
  </si>
  <si>
    <t>Досуговые</t>
  </si>
  <si>
    <t xml:space="preserve"> По уровню освоения</t>
  </si>
  <si>
    <t>4.1.</t>
  </si>
  <si>
    <t>4.2.</t>
  </si>
  <si>
    <t>4.3.</t>
  </si>
  <si>
    <t>5.</t>
  </si>
  <si>
    <t>По уровню реализации</t>
  </si>
  <si>
    <t>Дошкольного</t>
  </si>
  <si>
    <t>Начального</t>
  </si>
  <si>
    <t>Основного</t>
  </si>
  <si>
    <t>Среднего</t>
  </si>
  <si>
    <t>6.</t>
  </si>
  <si>
    <t>По типу программы</t>
  </si>
  <si>
    <t>6.1.</t>
  </si>
  <si>
    <t>Типовая</t>
  </si>
  <si>
    <t>6.2.</t>
  </si>
  <si>
    <t>Авторская</t>
  </si>
  <si>
    <t>6.3.</t>
  </si>
  <si>
    <t>6.4.</t>
  </si>
  <si>
    <t>Показатели</t>
  </si>
  <si>
    <t>Специализированные помещения</t>
  </si>
  <si>
    <t>1.1</t>
  </si>
  <si>
    <t>Компьютерный класс</t>
  </si>
  <si>
    <t>2</t>
  </si>
  <si>
    <t>Средства связи</t>
  </si>
  <si>
    <t>3</t>
  </si>
  <si>
    <t>Наименование детского коллектива</t>
  </si>
  <si>
    <t>Параметры</t>
  </si>
  <si>
    <t>Всего (человек)</t>
  </si>
  <si>
    <t>1</t>
  </si>
  <si>
    <t xml:space="preserve">(всего) </t>
  </si>
  <si>
    <t>1.1.1</t>
  </si>
  <si>
    <t>1 год</t>
  </si>
  <si>
    <t>1.1.2</t>
  </si>
  <si>
    <t>2 года</t>
  </si>
  <si>
    <t>1.1.3</t>
  </si>
  <si>
    <t>3 года и более</t>
  </si>
  <si>
    <t>Распределение по возрасту:</t>
  </si>
  <si>
    <t>1.2.1</t>
  </si>
  <si>
    <t>1.2.2</t>
  </si>
  <si>
    <t>1.2.3</t>
  </si>
  <si>
    <t>1.2.4</t>
  </si>
  <si>
    <t>1.3</t>
  </si>
  <si>
    <t>всего</t>
  </si>
  <si>
    <t>1.3.1</t>
  </si>
  <si>
    <t>1.3.2</t>
  </si>
  <si>
    <t>1.3.3</t>
  </si>
  <si>
    <t>1.3.4</t>
  </si>
  <si>
    <t>1.4</t>
  </si>
  <si>
    <t>1.7</t>
  </si>
  <si>
    <t>Из малообеспеченных семей:</t>
  </si>
  <si>
    <t>из них:</t>
  </si>
  <si>
    <t>2.1.3</t>
  </si>
  <si>
    <t>2.1.4</t>
  </si>
  <si>
    <t>2.2.1</t>
  </si>
  <si>
    <t>2.2.2</t>
  </si>
  <si>
    <t>работают по профилю</t>
  </si>
  <si>
    <t>2.2.3</t>
  </si>
  <si>
    <t xml:space="preserve">вернулись в систему дополнительного образования </t>
  </si>
  <si>
    <t>2.2.4</t>
  </si>
  <si>
    <t>нет сведений</t>
  </si>
  <si>
    <t>Название структуры</t>
  </si>
  <si>
    <t>Срок обучения</t>
  </si>
  <si>
    <t>Возраст обучающихся</t>
  </si>
  <si>
    <t>Название конкурса</t>
  </si>
  <si>
    <t>Место проведения</t>
  </si>
  <si>
    <t>Результат</t>
  </si>
  <si>
    <t>Итого:</t>
  </si>
  <si>
    <t>Возраст ребенка (количество лет)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</si>
  <si>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</si>
  <si>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</si>
  <si>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</si>
  <si>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</si>
  <si>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</si>
  <si>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</si>
  <si>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</si>
  <si>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</si>
  <si>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</si>
  <si>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</si>
  <si>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(кол-во в ед.)</t>
  </si>
  <si>
    <t>Количество (ед.)</t>
  </si>
  <si>
    <t>1-2 года</t>
  </si>
  <si>
    <t>Модифицированная (по содержанию)</t>
  </si>
  <si>
    <t>учатся в других учебных заведениях</t>
  </si>
  <si>
    <t>Количество человек по направлениям</t>
  </si>
  <si>
    <t>Социально-педагогическое</t>
  </si>
  <si>
    <t>__________________</t>
  </si>
  <si>
    <t>(должность)</t>
  </si>
  <si>
    <t>подпись</t>
  </si>
  <si>
    <t>(подпись)</t>
  </si>
  <si>
    <t>(номер контактного телефона)</t>
  </si>
  <si>
    <t>(дата составления документа)</t>
  </si>
  <si>
    <t>____________________________</t>
  </si>
  <si>
    <t xml:space="preserve"> №5 Сведения о программно-методических материалах, </t>
  </si>
  <si>
    <t>физкуль-турно-спорт.</t>
  </si>
  <si>
    <t>естественно-науч.</t>
  </si>
  <si>
    <t>ИНФОРМАЦИОННАЯ КАРТА</t>
  </si>
  <si>
    <t>телефон ______________________</t>
  </si>
  <si>
    <t>факс _____________________</t>
  </si>
  <si>
    <t>E-mail ____________________</t>
  </si>
  <si>
    <t xml:space="preserve">Наименование документа </t>
  </si>
  <si>
    <t>Дата утверждения</t>
  </si>
  <si>
    <t>Устав</t>
  </si>
  <si>
    <t>Лицензия</t>
  </si>
  <si>
    <t>Название таблицы</t>
  </si>
  <si>
    <t>Отметка о заполнении</t>
  </si>
  <si>
    <t>Характеристика информационно-технического обеспечения образовательного процесса</t>
  </si>
  <si>
    <t xml:space="preserve">Фамилия, имя ребенка </t>
  </si>
  <si>
    <t>Дата</t>
  </si>
  <si>
    <t>Название коллектива</t>
  </si>
  <si>
    <t>Кол-во участ-ников</t>
  </si>
  <si>
    <t>Естественнонаучное</t>
  </si>
  <si>
    <t>№ п/п</t>
  </si>
  <si>
    <t>Год создания коллектива</t>
  </si>
  <si>
    <t>Дипломы, почетные грамоты и др. (указать количество)</t>
  </si>
  <si>
    <t>Район-</t>
  </si>
  <si>
    <t>Россий-ского уровня</t>
  </si>
  <si>
    <t>Област-ного уровня</t>
  </si>
  <si>
    <t>Кол-во победи-телей</t>
  </si>
  <si>
    <t>1.2.5</t>
  </si>
  <si>
    <t>1.3.5</t>
  </si>
  <si>
    <t>По содержанию</t>
  </si>
  <si>
    <t>4.4.</t>
  </si>
  <si>
    <t>4.5.</t>
  </si>
  <si>
    <t>4.6.</t>
  </si>
  <si>
    <t>4.7.</t>
  </si>
  <si>
    <t>7.</t>
  </si>
  <si>
    <t>7.1.</t>
  </si>
  <si>
    <t>7.2.</t>
  </si>
  <si>
    <t>7.3.</t>
  </si>
  <si>
    <t>6.5.</t>
  </si>
  <si>
    <t>Разноуровневая</t>
  </si>
  <si>
    <t>Полное название коллектива</t>
  </si>
  <si>
    <t>Руководитель</t>
  </si>
  <si>
    <t>Год присвоения звания</t>
  </si>
  <si>
    <t xml:space="preserve">                   </t>
  </si>
  <si>
    <t>Распределение по годам обучения:</t>
  </si>
  <si>
    <t>Всего выпускников:</t>
  </si>
  <si>
    <t>Количество сертификатов (свидетельств), выданных  по итогам обучения:</t>
  </si>
  <si>
    <t xml:space="preserve">Какие формы сотрудничества с классными руководителями вы используете? </t>
  </si>
  <si>
    <t>конкурсы профессионального мастерства</t>
  </si>
  <si>
    <t>другие</t>
  </si>
  <si>
    <t>семинары</t>
  </si>
  <si>
    <t>выпуск методической продукции (шт.)</t>
  </si>
  <si>
    <t>Сведения о коллективах, имеющих звание "Образцовый детский коллектив"</t>
  </si>
  <si>
    <t>№ документа</t>
  </si>
  <si>
    <t>№, п/п</t>
  </si>
  <si>
    <t>№3 Характеристика информационно-технического 
обеспечения образовательного процесса</t>
  </si>
  <si>
    <t>Наименование</t>
  </si>
  <si>
    <t>Нормативно-правовая база информатизации</t>
  </si>
  <si>
    <t>Локальные акты</t>
  </si>
  <si>
    <t>Образовательная структура  по информатике (указать вид)</t>
  </si>
  <si>
    <t>Автоматизированная информационная система (документооборот или др.)</t>
  </si>
  <si>
    <t>Компьютер (системный блок, монитор)</t>
  </si>
  <si>
    <t>Ноутбук</t>
  </si>
  <si>
    <t>Сканер</t>
  </si>
  <si>
    <t>Ксерокс</t>
  </si>
  <si>
    <t>Интерактивная доска</t>
  </si>
  <si>
    <t>Проектор</t>
  </si>
  <si>
    <t>Экран</t>
  </si>
  <si>
    <t>Телевизор</t>
  </si>
  <si>
    <t>Видеомагнитофон</t>
  </si>
  <si>
    <t>Видеокамера</t>
  </si>
  <si>
    <t xml:space="preserve">Сервер </t>
  </si>
  <si>
    <t>Web-камера</t>
  </si>
  <si>
    <t>Адресные данные</t>
  </si>
  <si>
    <t xml:space="preserve">Факс </t>
  </si>
  <si>
    <t>INTERNET Обычный модем</t>
  </si>
  <si>
    <t>INTERNET Высокоскоростной модем</t>
  </si>
  <si>
    <t>Локальная сеть (начиная с 2-х единиц)</t>
  </si>
  <si>
    <t>Адрес электронной почты</t>
  </si>
  <si>
    <t xml:space="preserve">Серверная </t>
  </si>
  <si>
    <t>Кто (должность) курирует вопросы работы с классными руководителями ?</t>
  </si>
  <si>
    <t>в РУО</t>
  </si>
  <si>
    <t>в УДОД</t>
  </si>
  <si>
    <r>
      <t>Состоят на учете в ПДН</t>
    </r>
    <r>
      <rPr>
        <b/>
        <i/>
        <sz val="8"/>
        <rFont val="Times New Roman"/>
        <family val="1"/>
      </rPr>
      <t xml:space="preserve"> (подразделение по делам несовершеннолетних ОВД):</t>
    </r>
  </si>
  <si>
    <t>Количество программ по направленностям</t>
  </si>
  <si>
    <t>Всего программ по направленности</t>
  </si>
  <si>
    <t>2.1.1</t>
  </si>
  <si>
    <t>2.1.2</t>
  </si>
  <si>
    <t>Документ-камера</t>
  </si>
  <si>
    <t>INTERNET Высокоскоростное соединение</t>
  </si>
  <si>
    <t>Детей с ограниченными возможностями здоровья:</t>
  </si>
  <si>
    <t>Детей-сирот и детей, оставшихся без попечения родителей:</t>
  </si>
  <si>
    <t>Всего групп</t>
  </si>
  <si>
    <t>в них групп</t>
  </si>
  <si>
    <t>объединения (группы)</t>
  </si>
  <si>
    <t>10-14 лет</t>
  </si>
  <si>
    <t>15-18 лет</t>
  </si>
  <si>
    <t>от 18 лет и старше</t>
  </si>
  <si>
    <t xml:space="preserve">Должны получиться одинаковые значения (числа) при суммировании количества групп в направлении в горизонтальной строке «Итого» таб. №7.1 и соответствующего направления в таб. №7.2. </t>
  </si>
  <si>
    <t>Количество объединений</t>
  </si>
  <si>
    <t>Программное обеспечение:</t>
  </si>
  <si>
    <t>Базы данных:</t>
  </si>
  <si>
    <t>на основе MS Access</t>
  </si>
  <si>
    <t>на основе MS Excel</t>
  </si>
  <si>
    <t>Современные средства обучения</t>
  </si>
  <si>
    <t>Принтеры:</t>
  </si>
  <si>
    <t>Многофункциональное устройство (сканер, копир, принтер)</t>
  </si>
  <si>
    <t>DVD-плеер</t>
  </si>
  <si>
    <t>Графический планшет</t>
  </si>
  <si>
    <t>Интерактивный планшет</t>
  </si>
  <si>
    <t>Цифровой фотоаппарат</t>
  </si>
  <si>
    <t>Цифровая видеокамера</t>
  </si>
  <si>
    <t>Цифровой диктофон</t>
  </si>
  <si>
    <t>Мобильный компьютерный класс</t>
  </si>
  <si>
    <t>Комплект для видеосвязи</t>
  </si>
  <si>
    <t>Адреса сайтов (может быть несколько)</t>
  </si>
  <si>
    <t>Страницы (модули) сайта (разделы)</t>
  </si>
  <si>
    <t>Телестудия</t>
  </si>
  <si>
    <t>Радиостудия</t>
  </si>
  <si>
    <t>№ стро-ки</t>
  </si>
  <si>
    <t xml:space="preserve">Численность работников (физические лица) </t>
  </si>
  <si>
    <t>Число вакантных должностей</t>
  </si>
  <si>
    <t>Среднеспи-сочная численность работников  (без внешних совмести-телей)</t>
  </si>
  <si>
    <t xml:space="preserve">Численность работников (из гр. 3) 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</si>
  <si>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</si>
  <si>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</si>
  <si>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</si>
  <si>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</si>
  <si>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 xml:space="preserve"> имеют ученое звание</t>
  </si>
  <si>
    <t>награжденных</t>
  </si>
  <si>
    <t>неполную занятость</t>
  </si>
  <si>
    <t>полную занятость</t>
  </si>
  <si>
    <t>высшей катего-рии</t>
  </si>
  <si>
    <t>первой катего-рии</t>
  </si>
  <si>
    <t>второй катего-рии</t>
  </si>
  <si>
    <t>не имеют катего-рии</t>
  </si>
  <si>
    <t>высшее профес-сиональ-ное</t>
  </si>
  <si>
    <t>из них (гр.16) педаго-гическое</t>
  </si>
  <si>
    <t>среднее профес-сиональ-ное</t>
  </si>
  <si>
    <t>из них (гр.18) педаго-гическое</t>
  </si>
  <si>
    <t>среднее (полное общее)</t>
  </si>
  <si>
    <t>менее 2 лет</t>
  </si>
  <si>
    <t>от 2 до 5 лет</t>
  </si>
  <si>
    <t>от 5 до 10 лет</t>
  </si>
  <si>
    <t xml:space="preserve"> от 10 до 20 лет</t>
  </si>
  <si>
    <t>более 20 лет</t>
  </si>
  <si>
    <t>моложе 25 лет</t>
  </si>
  <si>
    <t>25-35 лет</t>
  </si>
  <si>
    <t>грамотами РОО (ГОО)</t>
  </si>
  <si>
    <t>Грамотами министерства образования Оренбургской области</t>
  </si>
  <si>
    <t>Орденами и медалями</t>
  </si>
  <si>
    <t>Почетными званиями</t>
  </si>
  <si>
    <t>в том числе                                             руководящие работники (сумма строк 03-06)</t>
  </si>
  <si>
    <t>в том числе  руководитель</t>
  </si>
  <si>
    <t>заместители руководителя</t>
  </si>
  <si>
    <t>главный бухгалтер</t>
  </si>
  <si>
    <t>другие руководящие работники</t>
  </si>
  <si>
    <t>педагоги-организаторы</t>
  </si>
  <si>
    <t>социальные педагоги</t>
  </si>
  <si>
    <t>тренеры-преподаватели</t>
  </si>
  <si>
    <t>методисты</t>
  </si>
  <si>
    <t>другие педагогические работники</t>
  </si>
  <si>
    <t>учебно-вспомогательный персонал</t>
  </si>
  <si>
    <t>обслуживающий персонал</t>
  </si>
  <si>
    <t>Методические материалы (методические рекомендации, разработки, пособия, сценарии и др.)</t>
  </si>
  <si>
    <t>указать кол-во</t>
  </si>
  <si>
    <t>Программа деятельности</t>
  </si>
  <si>
    <t>Программа развития</t>
  </si>
  <si>
    <t>Сведения о численности работников и внешних совместителей</t>
  </si>
  <si>
    <t xml:space="preserve">№4.1 Сведения о численности работников и внешних совместителей </t>
  </si>
  <si>
    <t xml:space="preserve">№4.2 Сведения о численности работников и внешних совместителей </t>
  </si>
  <si>
    <t xml:space="preserve">№4.3 Сведения о численности работников и внешних совместителей </t>
  </si>
  <si>
    <t xml:space="preserve">кол-во </t>
  </si>
  <si>
    <t>в том числе: педагоги дополнительного образования</t>
  </si>
  <si>
    <r>
      <t xml:space="preserve">Всего закончивших учреждение </t>
    </r>
    <r>
      <rPr>
        <i/>
        <sz val="10"/>
        <rFont val="Times New Roman"/>
        <family val="1"/>
      </rPr>
      <t>(только</t>
    </r>
    <r>
      <rPr>
        <b/>
        <i/>
        <sz val="10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выпускники 9 и 11 классов):</t>
    </r>
  </si>
  <si>
    <t>Всего работников учреждения (сумма строк 02, 07, 14, 15)</t>
  </si>
  <si>
    <t>педагогические работники (сумма строк 08-13)</t>
  </si>
  <si>
    <t>Название программы</t>
  </si>
  <si>
    <t>Автор</t>
  </si>
  <si>
    <t>Общее количество программ</t>
  </si>
  <si>
    <t>По содер-жанию</t>
  </si>
  <si>
    <t>Цель обучения</t>
  </si>
  <si>
    <t>Уровень освоения</t>
  </si>
  <si>
    <t>Тип програм-мы</t>
  </si>
  <si>
    <t xml:space="preserve">Направление </t>
  </si>
  <si>
    <t>Год разработки</t>
  </si>
  <si>
    <t>Кем утвер-ждена</t>
  </si>
  <si>
    <t>Срок реали-зации</t>
  </si>
  <si>
    <t>Форма органи-зации</t>
  </si>
  <si>
    <t>Уровень реали-зации</t>
  </si>
  <si>
    <t>Дата утверж-дения</t>
  </si>
  <si>
    <t>Форма взаимодействия*</t>
  </si>
  <si>
    <t>Аттестационные курсы</t>
  </si>
  <si>
    <t>Консультирование</t>
  </si>
  <si>
    <t>Круглые столы</t>
  </si>
  <si>
    <t>Мастерские</t>
  </si>
  <si>
    <t>Мастер-классы</t>
  </si>
  <si>
    <t>Стажерские площадки</t>
  </si>
  <si>
    <t>Семинары</t>
  </si>
  <si>
    <t>Совещания</t>
  </si>
  <si>
    <t>Конференции</t>
  </si>
  <si>
    <t>Фестивали</t>
  </si>
  <si>
    <t>Конкурсы</t>
  </si>
  <si>
    <t>Концерты</t>
  </si>
  <si>
    <t>Выставки</t>
  </si>
  <si>
    <t>Ярмарки</t>
  </si>
  <si>
    <t>Соревнования</t>
  </si>
  <si>
    <t>Слеты</t>
  </si>
  <si>
    <t>Организация лагерей, смен</t>
  </si>
  <si>
    <t>Дворовые площадки</t>
  </si>
  <si>
    <t>Спонсорская помощь</t>
  </si>
  <si>
    <t>Другая совместная деятельность и творческое сотрудничество</t>
  </si>
  <si>
    <t>8.1</t>
  </si>
  <si>
    <t>8.2</t>
  </si>
  <si>
    <t>8.3</t>
  </si>
  <si>
    <t>8.4</t>
  </si>
  <si>
    <t>Наличие органа государственно-общественного управления</t>
  </si>
  <si>
    <t>Очно-заочное обучение (школы, курсы)</t>
  </si>
  <si>
    <t>находятся в стадии:</t>
  </si>
  <si>
    <t>8.5</t>
  </si>
  <si>
    <t>8.6</t>
  </si>
  <si>
    <t>8.7</t>
  </si>
  <si>
    <t xml:space="preserve">Организация творческих объединений на базе ОУ </t>
  </si>
  <si>
    <t>Педагогический совет</t>
  </si>
  <si>
    <t>Художественный совет</t>
  </si>
  <si>
    <t>Попечительский совет</t>
  </si>
  <si>
    <t xml:space="preserve">Другие </t>
  </si>
  <si>
    <t>Наименование органа, утвердившего документ</t>
  </si>
  <si>
    <t>* Сведения помещаются в справочнике адресов и телефонов УДОД Оренбургской области.</t>
  </si>
  <si>
    <t>лицензионное</t>
  </si>
  <si>
    <t>нелицензионное</t>
  </si>
  <si>
    <t>свободно распространяемое</t>
  </si>
  <si>
    <t>струйный</t>
  </si>
  <si>
    <t>лазерный</t>
  </si>
  <si>
    <t xml:space="preserve"> от 3 лет и более</t>
  </si>
  <si>
    <t>Проф.-прикладные</t>
  </si>
  <si>
    <t>Развит. худож. одаренности</t>
  </si>
  <si>
    <t>Относительная величина, в %</t>
  </si>
  <si>
    <t>Формы организации</t>
  </si>
  <si>
    <r>
      <t xml:space="preserve">В </t>
    </r>
    <r>
      <rPr>
        <b/>
        <sz val="12"/>
        <rFont val="Times New Roman"/>
        <family val="1"/>
      </rPr>
      <t>таблице №7.2</t>
    </r>
    <r>
      <rPr>
        <sz val="12"/>
        <rFont val="Times New Roman"/>
        <family val="1"/>
      </rPr>
      <t xml:space="preserve"> указывается количество детских творческих объединений (групп), неделимых при проведении занятий (в соответствии с тарификацией). </t>
    </r>
  </si>
  <si>
    <r>
      <t xml:space="preserve">Состоят на учете в КДНиЗП </t>
    </r>
    <r>
      <rPr>
        <b/>
        <i/>
        <sz val="8"/>
        <rFont val="Times New Roman"/>
        <family val="1"/>
      </rPr>
      <t>(комиссия по делам несовершеннолетних и защите их прав):</t>
    </r>
  </si>
  <si>
    <t>ного (город-ского) уровня</t>
  </si>
  <si>
    <t>Между-народного уровня</t>
  </si>
  <si>
    <t xml:space="preserve"> №12 Сведения о коллективах, имеющих звание «Образцовый детский коллектив»</t>
  </si>
  <si>
    <t>1. Реализации</t>
  </si>
  <si>
    <t>2. Согласования и утверждения</t>
  </si>
  <si>
    <t>Последняя дата обновления документа, регулирующего деятельность совета</t>
  </si>
  <si>
    <t>Всего форм организации</t>
  </si>
  <si>
    <r>
      <t xml:space="preserve">В </t>
    </r>
    <r>
      <rPr>
        <b/>
        <sz val="12"/>
        <rFont val="Times New Roman"/>
        <family val="1"/>
      </rPr>
      <t>таблице №7.1</t>
    </r>
    <r>
      <rPr>
        <sz val="12"/>
        <rFont val="Times New Roman"/>
        <family val="1"/>
      </rPr>
      <t xml:space="preserve"> указывается количество форм организации и количество групп в них. Если одна форма входит в другую, то она указывается, но количество групп вносится только в наименьшей форме (например, если </t>
    </r>
    <r>
      <rPr>
        <b/>
        <i/>
        <sz val="12"/>
        <rFont val="Times New Roman"/>
        <family val="1"/>
      </rPr>
      <t>студия</t>
    </r>
    <r>
      <rPr>
        <sz val="12"/>
        <rFont val="Times New Roman"/>
        <family val="1"/>
      </rPr>
      <t xml:space="preserve"> входит в </t>
    </r>
    <r>
      <rPr>
        <b/>
        <i/>
        <sz val="12"/>
        <rFont val="Times New Roman"/>
        <family val="1"/>
      </rPr>
      <t>школу,</t>
    </r>
    <r>
      <rPr>
        <sz val="12"/>
        <rFont val="Times New Roman"/>
        <family val="1"/>
      </rPr>
      <t xml:space="preserve"> то количество групп указывается только в строке </t>
    </r>
    <r>
      <rPr>
        <b/>
        <i/>
        <sz val="12"/>
        <rFont val="Times New Roman"/>
        <family val="1"/>
      </rPr>
      <t>студия</t>
    </r>
    <r>
      <rPr>
        <sz val="12"/>
        <rFont val="Times New Roman"/>
        <family val="1"/>
      </rPr>
      <t>). Если в объединении занимается количество воспитанников, равное одной группе, то ставится «1» в столбце «кол-во форм организации» и «1» в столбце «в них групп».</t>
    </r>
  </si>
  <si>
    <t>из общей численности работников (из гр.3) находятся в возрасте (число полных лет по состоянию на 01 января отчетного года)</t>
  </si>
  <si>
    <t>из них (из гр.30) женщин</t>
  </si>
  <si>
    <t>Всего</t>
  </si>
  <si>
    <t>В общеобразовательной школе</t>
  </si>
  <si>
    <t>В ДОУ</t>
  </si>
  <si>
    <t>В других образовательных учреждениях</t>
  </si>
  <si>
    <t>1.5</t>
  </si>
  <si>
    <t>1.6</t>
  </si>
  <si>
    <t>Одаренных детей:</t>
  </si>
  <si>
    <t>№2 Сведения о нормативно-правовом обеспечении УДОД</t>
  </si>
  <si>
    <t>Возраст воспитанников</t>
  </si>
  <si>
    <t>Срок реализации</t>
  </si>
  <si>
    <t>Программа  воспитания</t>
  </si>
  <si>
    <t>Приложение №1</t>
  </si>
  <si>
    <t>Программы для разных категорий детей:</t>
  </si>
  <si>
    <t>Одаренные дети</t>
  </si>
  <si>
    <t>Дети с ограниченными возможностями здоровья</t>
  </si>
  <si>
    <t xml:space="preserve">Дети с асоциальным поведением </t>
  </si>
  <si>
    <t>Призеры международного уровня</t>
  </si>
  <si>
    <t>Призеры федерального (российского) уровня</t>
  </si>
  <si>
    <t>Призеры регионального (областного уровня)</t>
  </si>
  <si>
    <t>из них (из гр. 3) женщин</t>
  </si>
  <si>
    <t>из них (из гр. 14) женщин</t>
  </si>
  <si>
    <t>из общей численности работников (из гр. 3) имеют образование</t>
  </si>
  <si>
    <t>началь-ное профессио-нальное</t>
  </si>
  <si>
    <t>из общей численности работников (из гр. 3) имеют стаж работы</t>
  </si>
  <si>
    <t xml:space="preserve"> из них (из гр. 29) пенсионеры</t>
  </si>
  <si>
    <t>Грамотами Министерства образования  и науки РФ</t>
  </si>
  <si>
    <t>из общей численности работников (из гр. 3)</t>
  </si>
  <si>
    <t>Форма взаимодействия</t>
  </si>
  <si>
    <t>Количество форм</t>
  </si>
  <si>
    <t>Тема (название) мероприятия</t>
  </si>
  <si>
    <t>Приложение*</t>
  </si>
  <si>
    <t>Дата утверждения в УДОД</t>
  </si>
  <si>
    <t>Кол-во воспитан-ников</t>
  </si>
  <si>
    <t>*В Приложении (таблица 15.3) указать проведенные мероприятия с темой (названием)</t>
  </si>
  <si>
    <t>35 лет и старше</t>
  </si>
  <si>
    <t>до 5 лет</t>
  </si>
  <si>
    <t>5-9 лет</t>
  </si>
  <si>
    <t>Ф.И.О. педагога</t>
  </si>
  <si>
    <t>Ф.И.О. руководителя коллектива, педагога</t>
  </si>
  <si>
    <t>Ф.И.О. руководителя коллектива</t>
  </si>
  <si>
    <t>Ф.И.О.</t>
  </si>
  <si>
    <t>(Ф.И.О.)</t>
  </si>
  <si>
    <t>Из них (из строки 1):</t>
  </si>
  <si>
    <t>Из них девочек:</t>
  </si>
  <si>
    <t>2.3</t>
  </si>
  <si>
    <t>Из общей численности занимаются в двух и более объединениях</t>
  </si>
  <si>
    <t>Численность занимающихся в объединениях, организованных на базе образовательных учреждений</t>
  </si>
  <si>
    <t>1.2</t>
  </si>
  <si>
    <t>Детей-инвалидов</t>
  </si>
  <si>
    <r>
      <t xml:space="preserve">*При заполнении данной строки следует иметь ввиду, что если один и тот же участник занимается не в одном, а в нескольких объединениях, то сведения о нем повторяются столько раз, во скольких объединениях он состоит </t>
    </r>
    <r>
      <rPr>
        <b/>
        <i/>
        <sz val="10"/>
        <rFont val="Times New Roman"/>
        <family val="1"/>
      </rPr>
      <t>(из указаний по заполнению формы федерального статистического наблюдения №1-ДО)</t>
    </r>
  </si>
  <si>
    <t>6.1</t>
  </si>
  <si>
    <t>6.2</t>
  </si>
  <si>
    <t>(по форме № 1-ДО)</t>
  </si>
  <si>
    <t xml:space="preserve">(по форме № 1-ДО) </t>
  </si>
  <si>
    <t>Основная образовательная программа</t>
  </si>
  <si>
    <t>Научно-методический (методический) совет</t>
  </si>
  <si>
    <t>Сведения о нормативно-правовом обеспечении УДОД</t>
  </si>
  <si>
    <t>6.3</t>
  </si>
  <si>
    <t>студенты учреждений СПО</t>
  </si>
  <si>
    <t>студенты вузов</t>
  </si>
  <si>
    <t>10.1</t>
  </si>
  <si>
    <t>Разработано информационно-аналитическим сектором НПЛ "Поиск" ООДТДМ им. В.П. Поляничко по согласованию с отделом дополнительного образования и воспитания министерства образования Оренбургской области.</t>
  </si>
  <si>
    <t>№8 Сведения о численности учащихся в объединениях УДОД</t>
  </si>
  <si>
    <t>№8.1 Сведения о возрастном составе учащихся в объединениях и выпускниках УДОД</t>
  </si>
  <si>
    <r>
      <t xml:space="preserve">Численность учащихся </t>
    </r>
    <r>
      <rPr>
        <sz val="10"/>
        <rFont val="Times New Roman"/>
        <family val="1"/>
      </rPr>
      <t>(без учета  обучения в нескольких объединениях)</t>
    </r>
  </si>
  <si>
    <t>Общее количество учащихся</t>
  </si>
  <si>
    <t>Сохранность контингента учащихся</t>
  </si>
  <si>
    <t>Сведения о численности учащихся в объединениях УДОД</t>
  </si>
  <si>
    <t xml:space="preserve">Сведения о сохранности детского контингента </t>
  </si>
  <si>
    <t>Сведения о возрастном составе учащихся в объединениях и выпускниках УДОД</t>
  </si>
  <si>
    <t xml:space="preserve">№ 8.3 Сведения о сохранности детского контингента </t>
  </si>
  <si>
    <r>
      <t xml:space="preserve">Численность учащихся                 </t>
    </r>
    <r>
      <rPr>
        <sz val="10"/>
        <rFont val="Times New Roman"/>
        <family val="1"/>
      </rPr>
      <t xml:space="preserve">        (с учетом обучения в нескольких объединениях)*</t>
    </r>
  </si>
  <si>
    <t>Из общего количества учащихся (из строки 1):</t>
  </si>
  <si>
    <t xml:space="preserve">В учреждениях СПО </t>
  </si>
  <si>
    <t>Сведения о структуре организации</t>
  </si>
  <si>
    <t>Сведения о числе объединений и количестве учащихся в образовательных объединениях дополнительного образования детей, действующих на базе общеобразовательных организаций</t>
  </si>
  <si>
    <t>№1. Общие сведения об организации*.</t>
  </si>
  <si>
    <t>1. Полное наименование организации в соответствии с Уставом</t>
  </si>
  <si>
    <t xml:space="preserve">2. Юридический адрес организации </t>
  </si>
  <si>
    <t>4. Ф.И.О. руководителя организации ___________________________________________________</t>
  </si>
  <si>
    <t>духовно-нравственного воспитания детей и подростков в организации</t>
  </si>
  <si>
    <t>№7.1 Сведения о структуре организации</t>
  </si>
  <si>
    <t>№7.2 Сведения о структуре организации</t>
  </si>
  <si>
    <t xml:space="preserve">№8.2 Сведения о числе объединений и количестве учащихся в образовательных объединениях дополнительного образования детей, действующих на базе образовательных организаций </t>
  </si>
  <si>
    <t>Общее количество образовательных объединений дополнительного образования детей, действующих на базе образовательных организаций, в том числе:</t>
  </si>
  <si>
    <t>Общее количество учащихся в образовательных объединениях дополнительного образования детей, действующих на базе образовательных организаций, в том числе:</t>
  </si>
  <si>
    <t>Сведения об участии УДОД в реализации внеурочной деятельности в общебразовательных организациях в рамках ФГОС</t>
  </si>
  <si>
    <t>в общеобразовательных организациях в рамках ФГОС НОО</t>
  </si>
  <si>
    <t>I. Программы совместной деятельности УДОД с ООО по организации внеурочной деятельности</t>
  </si>
  <si>
    <t>II.Сведения о наличии договоров УДОД с ООО о ведении внеурочной деятельности</t>
  </si>
  <si>
    <t>III. Перечень реализуемых дополнительных образовательных программ УДОД в ООО по организации внеурочной деятельности</t>
  </si>
  <si>
    <t>Дата согласования с директором ООО</t>
  </si>
  <si>
    <t>IV. Основные массовые формы взаимодействия  УДОД и ООО в рамках организации внеурочной деятельности</t>
  </si>
  <si>
    <t>Полное наименование ООО, где реализуется программа</t>
  </si>
  <si>
    <t>Программа информатизации организации</t>
  </si>
  <si>
    <t>разработанных в вашей организации в 2014 году</t>
  </si>
  <si>
    <t>Дополнительные образовательные программы, разработанные и утвержденные в 2014 году</t>
  </si>
  <si>
    <t>Общеразвивающие</t>
  </si>
  <si>
    <t>Предпрофессиональные</t>
  </si>
  <si>
    <t>художест.</t>
  </si>
  <si>
    <t>Профессионально-ориентированные</t>
  </si>
  <si>
    <t>Инклюзивного образования</t>
  </si>
  <si>
    <t>Техническое</t>
  </si>
  <si>
    <t>Художественное</t>
  </si>
  <si>
    <t>октябрь 2013 г.</t>
  </si>
  <si>
    <t>май 2014 г.</t>
  </si>
  <si>
    <t>2013-2014 учебный год</t>
  </si>
  <si>
    <t xml:space="preserve">№9 Сведения об участии детских колективов в российских и международных мероприятиях в 2014 году </t>
  </si>
  <si>
    <t>№10 Сведения об участии  детей в российских и международных мероприятиях в 2014 году</t>
  </si>
  <si>
    <t>№10.1 Сведения о количестве призеров (индивидуальные и коллективные) в мероприятиях разного уровня в 2014 году</t>
  </si>
  <si>
    <t xml:space="preserve"> №11 Сведения о  достижениях (индивидуальные и колективные) в мероприятиях разного уровня в 2014 году</t>
  </si>
  <si>
    <t>Сведения о программно-методических материалах, разработанных в вашей организации в 2014 году</t>
  </si>
  <si>
    <t>Сведения об участии детских коллективов в российских и международных мероприятиях в 2014 году</t>
  </si>
  <si>
    <t>Сведения об участии детей в российских и международных мероприятиях в 2014 году</t>
  </si>
  <si>
    <t>Сведения о количестве призеров (индивидуальные и коллективные) в мероприятиях разного уровня в 2014 году</t>
  </si>
  <si>
    <t>Сведения о  достижениях (индивидуальные и коллективные) в мероприятиях разного уровня в 2014 году</t>
  </si>
  <si>
    <t>Сведения по работе с классными руководителями в 2014 году</t>
  </si>
  <si>
    <t>"Об утверждении Порядка организации и осуществления образовательной деятельности по дополнительным общеобразовательным программам"</t>
  </si>
  <si>
    <t>Сведения о новых комплексных образовательных структурах в организации (образованных в течение 2014 года)</t>
  </si>
  <si>
    <r>
      <t xml:space="preserve">Информационная карта заполняется по состоянию </t>
    </r>
    <r>
      <rPr>
        <b/>
        <sz val="12"/>
        <rFont val="Times New Roman"/>
        <family val="1"/>
      </rPr>
      <t>на 01.01.2015 г.</t>
    </r>
  </si>
  <si>
    <t>Общие сведения об учреждении дополнительного образования детей</t>
  </si>
  <si>
    <t xml:space="preserve">учреждения дополнительного образования детей </t>
  </si>
  <si>
    <t>Общие сведения о реализуемых дополнительных общеобразовательных программах в организации</t>
  </si>
  <si>
    <t>Сведения о реализуемых дополнительных общеобразовательных программах духовно-нравственного воспитания детей и подростков в организации</t>
  </si>
  <si>
    <t xml:space="preserve">№6 Общие сведения о реализуемых дополнительных общеобразовательных программах в организации </t>
  </si>
  <si>
    <t xml:space="preserve">№6.1 Сведения о реализуемых дополнительных общеобразовательных программах </t>
  </si>
  <si>
    <t xml:space="preserve">Направленность </t>
  </si>
  <si>
    <t>Количество учащихся</t>
  </si>
  <si>
    <t>техническ.</t>
  </si>
  <si>
    <r>
      <t xml:space="preserve">Дополнительные общеобразовательные программы </t>
    </r>
    <r>
      <rPr>
        <b/>
        <sz val="12"/>
        <rFont val="Times New Roman"/>
        <family val="1"/>
      </rPr>
      <t>духовно-нравственного воспитания</t>
    </r>
    <r>
      <rPr>
        <sz val="12"/>
        <rFont val="Times New Roman"/>
        <family val="1"/>
      </rPr>
      <t xml:space="preserve"> детей и подростков*</t>
    </r>
  </si>
  <si>
    <r>
      <t>Примечание*</t>
    </r>
    <r>
      <rPr>
        <sz val="10"/>
        <rFont val="Times New Roman"/>
        <family val="1"/>
      </rPr>
      <t xml:space="preserve"> Указываются только программы с религиозно-культурологическим компонентом.</t>
    </r>
  </si>
  <si>
    <t xml:space="preserve">№13 Сведения по работе с классными руководителями в 2014 году </t>
  </si>
  <si>
    <t xml:space="preserve">№14.1 Сведения об участии УДОД в реализации внеурочной деятельности </t>
  </si>
  <si>
    <t xml:space="preserve">№14.2 Сведения об участии УДОД в реализации внеурочной деятельности </t>
  </si>
  <si>
    <t xml:space="preserve">№14.3 Сведения об участии УДОД в реализации внеурочной деятельности </t>
  </si>
  <si>
    <t xml:space="preserve"> №15 Сведения о новых комплексных образовательных структурах в организации</t>
  </si>
  <si>
    <t>(образованных в течение 2014 года)</t>
  </si>
  <si>
    <t>Управляющий совет</t>
  </si>
  <si>
    <t>Наблюдательный совет</t>
  </si>
  <si>
    <t>Редакционно-издательский совет</t>
  </si>
  <si>
    <t>8.8</t>
  </si>
  <si>
    <t>8.9</t>
  </si>
  <si>
    <t>Совет родителей</t>
  </si>
  <si>
    <r>
      <t xml:space="preserve">Другие </t>
    </r>
    <r>
      <rPr>
        <sz val="8"/>
        <rFont val="Times New Roman"/>
        <family val="1"/>
      </rPr>
      <t>( все остальные)</t>
    </r>
  </si>
  <si>
    <t>При заполнении информационной карты обратите внимание на изменения</t>
  </si>
  <si>
    <t>Наименование органа, выдавшего (утвердившего) документ</t>
  </si>
  <si>
    <t xml:space="preserve">Количество направлений </t>
  </si>
  <si>
    <t xml:space="preserve">Количество групп по направлениям </t>
  </si>
  <si>
    <t>Число дополнительных общеобразовательных программ, реализуемых в УДОД в 2014 году, из них:</t>
  </si>
  <si>
    <t>Вариативность дополнительных общеобразовательных программ, реализуемых в УДОД,  их доля для разных категорий детей</t>
  </si>
  <si>
    <t>Сведения о количестве дополнительных общеобразовательных программ, реализуемых в УДОД,  на основании договора сетевого взаимодействия в 2014 году</t>
  </si>
  <si>
    <t>№6.2 Вариативность дополнительных общеобразовательных программ, реализуемых в УДОД, их доля для разных категорий детей</t>
  </si>
  <si>
    <t>№6.3 Сведения о количестве дополнительных общеобразовательных программ, реализуемых в УДОД,  на основании договора сетевого взаимодействия в 2014 году</t>
  </si>
  <si>
    <t xml:space="preserve">в таб. №№6, 6.3, 7, 8, 8.1: направления образовательной деятельности даны в соответствии с направленностями программ согласно Приказу Минобрнауки России от 29.08.2013 N 1008 </t>
  </si>
  <si>
    <t>Муниципальное бюджетное образовательное учреждение дополнительного образования детей "Дом детского творчества"</t>
  </si>
  <si>
    <t>8(35345)3-12-08, 8 (35345)3-01-88</t>
  </si>
  <si>
    <t>8 (35345)3-12-08</t>
  </si>
  <si>
    <t>Агайдарова Галина Жеумбаевна</t>
  </si>
  <si>
    <t>krddt@yandex.ru</t>
  </si>
  <si>
    <t>3. Год создания организации 1971 г.</t>
  </si>
  <si>
    <t>412-п</t>
  </si>
  <si>
    <t>Администрация МО</t>
  </si>
  <si>
    <t>Министерство образования Оренбургской области</t>
  </si>
  <si>
    <t>720-41</t>
  </si>
  <si>
    <t>Красногвардейский район, с.Донское ул.Советская д. 103</t>
  </si>
  <si>
    <t>Положение о педагогическом совете, Положение о методическом совете, Положение о родительском совете, Положение об оплате труда, Положение об административном контроле, Реестр дополнительных образовательных программ, Штатное расписание, Трудовые договора с работниками, Расписание учебных занятий,Коллективный договор, Правила внутреннего распорядка учащихся, Должностные инструкции работников, в том числе административно-хозяйственного персонала, Приказы по образовательному учреждению,Решение педагогического совета, Решения методического совета, Решение родительского совета, Правила поведения учащихся, Инструкции по технике безопасности.</t>
  </si>
  <si>
    <t xml:space="preserve">Антивирус Касперского </t>
  </si>
  <si>
    <t>Linux, Windows</t>
  </si>
  <si>
    <t>8(32345) 3-12-08</t>
  </si>
  <si>
    <t>krddt@ yandex.ru</t>
  </si>
  <si>
    <t>http://krasddt.ucoz.ru</t>
  </si>
  <si>
    <t>1269</t>
  </si>
  <si>
    <t>415</t>
  </si>
  <si>
    <t>да</t>
  </si>
  <si>
    <t>1.09.2014 г.</t>
  </si>
  <si>
    <t>МБОУ "Красногвардейская гимназия"</t>
  </si>
  <si>
    <t>МБОУ "КСОШ № 1"</t>
  </si>
  <si>
    <t>МОАУ"Подольская СОШ"</t>
  </si>
  <si>
    <t>социально-педагогическое</t>
  </si>
  <si>
    <t>техническое</t>
  </si>
  <si>
    <t>художественное</t>
  </si>
  <si>
    <t>Дополнительная общеобразовательная программа «Юный спасатель»</t>
  </si>
  <si>
    <t>А.С.Долгих</t>
  </si>
  <si>
    <t>Дополнительная общеобразовательная программа «Самоделкин»</t>
  </si>
  <si>
    <t>Х.М.Сабирова</t>
  </si>
  <si>
    <t>Дополнительная общеобразовательная программа " Начально-техническое моделирование»</t>
  </si>
  <si>
    <t>Т.А.Сунагатуллина</t>
  </si>
  <si>
    <t>Т.А.Сунагатуллина, Т.А. Хозиахметов</t>
  </si>
  <si>
    <t>Дополнительная общеобразовательная программа «Чудеса своими руками»</t>
  </si>
  <si>
    <t>Дополнительная общеобразовательная программа «Смотрю на мир глазами художника»</t>
  </si>
  <si>
    <t>Н.А.Шарова</t>
  </si>
  <si>
    <t>7-9 лет</t>
  </si>
  <si>
    <t>3 года</t>
  </si>
  <si>
    <t>7-14 лет</t>
  </si>
  <si>
    <t>7-10 лет</t>
  </si>
  <si>
    <t>4 года</t>
  </si>
  <si>
    <t>Методист по воспитательной работе</t>
  </si>
  <si>
    <t>Нет ответственного лица; некоторые вопросы курирует заместитель директора по организационно-массовой работе</t>
  </si>
  <si>
    <t>Концерт</t>
  </si>
  <si>
    <t>Торжественное мероприятие, посвященное Дню Учителя</t>
  </si>
  <si>
    <t>Выставка</t>
  </si>
  <si>
    <t>Районный этап областной выставки "Мастера волшебной кисти"</t>
  </si>
  <si>
    <t>Районный этап областной выставки "Мастера и подмастерья"</t>
  </si>
  <si>
    <t>Районная выставка начально-технического моделирования «В мире техники»</t>
  </si>
  <si>
    <t>Фестиваль</t>
  </si>
  <si>
    <t>Районный этап областного фестиваля детского и юношеского творчества "Зажги свою звезду"</t>
  </si>
  <si>
    <t>Конкурс</t>
  </si>
  <si>
    <t>Районный конкурс-выставка «Юннат»</t>
  </si>
  <si>
    <t>Районный конкурс-выставка творческих работ "Зимние фантазии"</t>
  </si>
  <si>
    <t>Районный конкурс изобразительного и прикладного творчества «Наш мир – детский»</t>
  </si>
  <si>
    <t>Районный конкурс детского рисунка «Мастера волшебной кисти»</t>
  </si>
  <si>
    <t>Мини-соревнования в рамках "Дня туриста"</t>
  </si>
  <si>
    <t>Открытые  занятия</t>
  </si>
  <si>
    <t>Открытые занятия для родителей и педагогов дополнительного образования</t>
  </si>
  <si>
    <t>Районный конкурс-выставка детского рисунка «Зеленая планета глазами детей»</t>
  </si>
  <si>
    <t xml:space="preserve">Творческое объединение </t>
  </si>
  <si>
    <t>"Смотрю на мир глазами художника"</t>
  </si>
  <si>
    <t>"Юный спасатель"</t>
  </si>
  <si>
    <t>"Чудеса своими руками"</t>
  </si>
  <si>
    <t>"Самоделкин"</t>
  </si>
  <si>
    <t>"Начально-техническое моделирование"</t>
  </si>
  <si>
    <t>11-17 сентября 2014 г.</t>
  </si>
  <si>
    <t>Окружной финал военно-спортивной игры «Зарница Поволжья-2014»</t>
  </si>
  <si>
    <t>г. Оренбург</t>
  </si>
  <si>
    <t>"Спарта"</t>
  </si>
  <si>
    <t>Шуркеев У.М.</t>
  </si>
  <si>
    <t>1 общекомандное место</t>
  </si>
  <si>
    <t>29 ноября 2014 г.</t>
  </si>
  <si>
    <t>XX Межрегиональный фестиваль детских театров моды "Стиль"</t>
  </si>
  <si>
    <t>"Ассоль"</t>
  </si>
  <si>
    <t>Куликова И.В.</t>
  </si>
  <si>
    <t>диплом участника</t>
  </si>
  <si>
    <t>"Волшебный сундучок"</t>
  </si>
  <si>
    <t>диплом 1 степени</t>
  </si>
  <si>
    <t>5-9 января 2014 г.</t>
  </si>
  <si>
    <t>XX Российский детский фестиваль «Рождественская елка «Казачий круг»</t>
  </si>
  <si>
    <t>г. Москва</t>
  </si>
  <si>
    <t>"Ларец"</t>
  </si>
  <si>
    <t>Трубникова В.А.</t>
  </si>
  <si>
    <t>диплом лауреата</t>
  </si>
  <si>
    <t>ноябрь 2013 – февраль 2014 г.</t>
  </si>
  <si>
    <t>Всероссийская вокально-хоровая ассамблея «Canzoniere»</t>
  </si>
  <si>
    <t>Респ. Чувашия</t>
  </si>
  <si>
    <t>д/о «Ларец»</t>
  </si>
  <si>
    <t>Диплом лауреата 1 степени</t>
  </si>
  <si>
    <t>6 апреля 2014 г.</t>
  </si>
  <si>
    <t>Всероссийский хореографический конкурс "Апельсин"</t>
  </si>
  <si>
    <t>г. Бузулук</t>
  </si>
  <si>
    <t>"Веселинки"</t>
  </si>
  <si>
    <t>Шишкина Л.Г.</t>
  </si>
  <si>
    <t>диплом 2 степени</t>
  </si>
  <si>
    <t>9-12 апреля 2014 г.</t>
  </si>
  <si>
    <t>II  Международный фестиваль- конкурс детского и юношеского творчества «Шелковый путь»</t>
  </si>
  <si>
    <t>"Виктория"</t>
  </si>
  <si>
    <t>Соколова Н.А. Манякова Т.В. Луценко О.В.</t>
  </si>
  <si>
    <t>диплом лауреата 3 степени</t>
  </si>
  <si>
    <t>Гаевская Александра</t>
  </si>
  <si>
    <t>"ИЗО-дизайн"</t>
  </si>
  <si>
    <t>Шарова Н.А.</t>
  </si>
  <si>
    <t>Всероссийский детско – юношеский конкурс рисунка и прикладного творчества «Они такие хорошие!»</t>
  </si>
  <si>
    <t>3 место по Красногврадейскому району Оренбургской области</t>
  </si>
  <si>
    <t>Файзуллин Тимур</t>
  </si>
  <si>
    <t>1 место по Красновградейскому району  Оренбургской области</t>
  </si>
  <si>
    <t>Попова Неда</t>
  </si>
  <si>
    <t>1 место по Красновградейскому району Оренбургской области</t>
  </si>
  <si>
    <t>Муродова Хамдия</t>
  </si>
  <si>
    <t>Кутуева Сабрина</t>
  </si>
  <si>
    <t>2 место по Красновградейскому району Оренбургской области</t>
  </si>
  <si>
    <t>Яиков Руслан</t>
  </si>
  <si>
    <t>Зайсанов Эрнест</t>
  </si>
  <si>
    <t>3 место по Красновградейскому району Оренбургской области</t>
  </si>
  <si>
    <t>Шрейдер Анна</t>
  </si>
  <si>
    <t xml:space="preserve">1 место по Красновградейскому району Оренбургской области </t>
  </si>
  <si>
    <t>Лаврентьева Ирина</t>
  </si>
  <si>
    <t>1 место по сельскому поселению "Подольский сельсовет Красногвардейского раойна Оренбургской области"</t>
  </si>
  <si>
    <t>Саламова Сабрина</t>
  </si>
  <si>
    <t>3 место по Оренбургсокй области</t>
  </si>
  <si>
    <t>Зиядиев Рамиль</t>
  </si>
  <si>
    <t>Кулакова Елена</t>
  </si>
  <si>
    <t>Х Международный конкурс детского рисунка «А.С. Пушкин глазами детей"</t>
  </si>
  <si>
    <t>Мирошниченко Софья</t>
  </si>
  <si>
    <t>"Квиллинг, квиллинг, декупаж"</t>
  </si>
  <si>
    <t>Луценко О.В.</t>
  </si>
  <si>
    <t>II    Международный фестиваль – конкурс детского юношеского творчества "Шелковый путь"</t>
  </si>
  <si>
    <t>Чебруков Даниил</t>
  </si>
  <si>
    <t>"Искатели"</t>
  </si>
  <si>
    <t>Уварова Н.А.</t>
  </si>
  <si>
    <t>Общепредметная Всероссийская историческая олимпиада"Наше наследие"</t>
  </si>
  <si>
    <t>диплом победителя</t>
  </si>
  <si>
    <t>Колпакова Дарья</t>
  </si>
  <si>
    <t>Крупнова Ангелина</t>
  </si>
  <si>
    <t>Всероссийский конкурс-презентация "Моя комсомольская семья"</t>
  </si>
  <si>
    <t>г. Самара</t>
  </si>
  <si>
    <t>Всероссийский конкурс исследовательских работ "Человек в истории. Россия 21 век"</t>
  </si>
  <si>
    <t>Вероссийский конкурс "Наследие декабристов. Товарищ, верь", посвященный 190-летию восстания декабристов</t>
  </si>
  <si>
    <t>Всероссийская олимпиада "Основы православной культуры"</t>
  </si>
  <si>
    <t>Кирюшкина Кристина</t>
  </si>
  <si>
    <t>Киданов Глеб</t>
  </si>
  <si>
    <t>Международный конкурс "Пасхальное Воскресенье"</t>
  </si>
  <si>
    <t>Буев Константин</t>
  </si>
  <si>
    <t>Всероссийский фотоконкурс "Мое счастливое детство"</t>
  </si>
  <si>
    <t>Колпаков Владимир</t>
  </si>
  <si>
    <t>Всероссийский конкурс сочинений "Где родился, там и пригодился"</t>
  </si>
  <si>
    <t>диплом 3 степени</t>
  </si>
  <si>
    <t>Всероссийская викторина "70 лет снятия блокады Ленинграда"</t>
  </si>
  <si>
    <t>Всероссийская викторина "70 лет Курской битвы"</t>
  </si>
  <si>
    <t>Слоквенко Татьяна</t>
  </si>
  <si>
    <t>Всероссийский конкурс кроссвордов "Песни, победившие войну"</t>
  </si>
  <si>
    <t> «Юный программист»</t>
  </si>
  <si>
    <t> 2006</t>
  </si>
  <si>
    <t> Воронцова Л. А.</t>
  </si>
  <si>
    <t> Дистанционный конкурс КИТ</t>
  </si>
  <si>
    <t> 1</t>
  </si>
  <si>
    <t>Межпредметный молодежный чемпионат по информатике</t>
  </si>
  <si>
    <t>«Судомоделирование»</t>
  </si>
  <si>
    <t>Хозиахметов Т.А.</t>
  </si>
  <si>
    <t>Открытое лично-командное первенство ОГУ и Оренбургской области по судомодельному спорту-2014</t>
  </si>
  <si>
    <t>Областная выставка-конкурс технических моделей, посвященная Дню Защитника Отечества и 25-летию вывода Советских войск из Афганистана</t>
  </si>
  <si>
    <t>«Начально-техническое моделирование»</t>
  </si>
  <si>
    <t>Карболина К.В.</t>
  </si>
  <si>
    <t>Областная выставка начально-технического моделирования "В мире техники-2014"</t>
  </si>
  <si>
    <t>«Квиллинг, квиллинг, декупаж»</t>
  </si>
  <si>
    <t>Первенство Оренбургской области по судомодельному спорту</t>
  </si>
  <si>
    <t>Районный командный конкурс по информатике «Информашка-2014»</t>
  </si>
  <si>
    <t>с. Донское</t>
  </si>
  <si>
    <t>Областной командный конкурс по информатике «Информашка-2014»</t>
  </si>
  <si>
    <t>  «Искатели»</t>
  </si>
  <si>
    <t>2005 </t>
  </si>
  <si>
    <t>Уварова Н.А. </t>
  </si>
  <si>
    <t>Общепредметная Всероссийская историческая олимпиада «Наше наследие»</t>
  </si>
  <si>
    <t xml:space="preserve"> 3 </t>
  </si>
  <si>
    <t>Конкурс презентация «Моя комсомольская семья»</t>
  </si>
  <si>
    <t>Всероссийский конкурс исследовательских работ «Человек в истории. Россия ХХI век»</t>
  </si>
  <si>
    <t>Всеросскиая олимпиада «Основы православной культуры»</t>
  </si>
  <si>
    <t xml:space="preserve">г. Москва </t>
  </si>
  <si>
    <t>Международная олимпиада "Моя родословная"</t>
  </si>
  <si>
    <t>Областная дистанционнаяолитмпиада «Летописец»</t>
  </si>
  <si>
    <t xml:space="preserve">г. Оренбург </t>
  </si>
  <si>
    <t>Районный конкурс исследовательских краеведческих работ «Отечество.Растим патриотов»</t>
  </si>
  <si>
    <t>Межународный конкурс "Пасхальное Воскресенье"</t>
  </si>
  <si>
    <t xml:space="preserve">Всероссийский конкурс кроссвордов "Песни, победившие войну" </t>
  </si>
  <si>
    <t>Районная научно-практическая конференция школьников «Науки юношей питают..»</t>
  </si>
  <si>
    <t> "Юные судьи туристических соревнований"</t>
  </si>
  <si>
    <t> Каскинов Р.З.</t>
  </si>
  <si>
    <t>XI Областной слет юных туристов-лыжников</t>
  </si>
  <si>
    <t> С. Ташла Тюльганского р-на</t>
  </si>
  <si>
    <t> 2</t>
  </si>
  <si>
    <t>"Спортивный туризм"</t>
  </si>
  <si>
    <t>Джелилова О.В.</t>
  </si>
  <si>
    <t> 3</t>
  </si>
  <si>
    <t>Комплексный Чемпионат области по лыжному туризму и с/ориентированию, посвященный 69-летию Победы в ВОВ</t>
  </si>
  <si>
    <t>Конкурс исследовательских краеведческих работ учащихся «История Отечества в истории моей семьи»</t>
  </si>
  <si>
    <t>Уварова Н.А</t>
  </si>
  <si>
    <t>Конкурс исследовательских краеведческих работ учащихся «Мое село в годы войны»</t>
  </si>
  <si>
    <t>"Активисты музейного дела"</t>
  </si>
  <si>
    <t>Полонец Н.В.</t>
  </si>
  <si>
    <t>Областной конкурс «Рукописная книга»</t>
  </si>
  <si>
    <t>«Хранители»</t>
  </si>
  <si>
    <t>Крекотина О.Н.</t>
  </si>
  <si>
    <t>«Хранители</t>
  </si>
  <si>
    <t xml:space="preserve">Крекотина О.Н.. </t>
  </si>
  <si>
    <t>Районный конкурс «Рукописная книга»</t>
  </si>
  <si>
    <t>с. Плешаново</t>
  </si>
  <si>
    <t>«Юный турист»</t>
  </si>
  <si>
    <t>Березин К.В.</t>
  </si>
  <si>
    <t>"Лесные тропы 2014"</t>
  </si>
  <si>
    <t>«Велотуризм»</t>
  </si>
  <si>
    <t>Смирнов И.М.</t>
  </si>
  <si>
    <t>«Юные туристы спасатели»</t>
  </si>
  <si>
    <t>Шенцов С.В.</t>
  </si>
  <si>
    <t xml:space="preserve">"ВелоДрайв -2014" </t>
  </si>
  <si>
    <t>С. Токское</t>
  </si>
  <si>
    <t>Юные судьи туристических соревнований</t>
  </si>
  <si>
    <t>Козлов Д.В.</t>
  </si>
  <si>
    <t>"ВелоДрайв -2014"</t>
  </si>
  <si>
    <t>Смирнов И.М</t>
  </si>
  <si>
    <t xml:space="preserve">"Школа безопасности"  </t>
  </si>
  <si>
    <t>г. Новотроицк</t>
  </si>
  <si>
    <t xml:space="preserve">"Юный спасатель" </t>
  </si>
  <si>
    <t>«Серебряные спицы – 2014»</t>
  </si>
  <si>
    <t xml:space="preserve">«Велотуризм" </t>
  </si>
  <si>
    <t>«Снегири – 2014»</t>
  </si>
  <si>
    <t>Каскинов Р.З.</t>
  </si>
  <si>
    <t>Спортивный туризм</t>
  </si>
  <si>
    <t>Краеведение</t>
  </si>
  <si>
    <t>Райманова Э.Ш.</t>
  </si>
  <si>
    <t>ВПК «Витязь»</t>
  </si>
  <si>
    <t>«Отчизны верные сыны»</t>
  </si>
  <si>
    <t>ВПК "Спарта"</t>
  </si>
  <si>
    <t>Областной этап военно-спортивной игры "Зарница Поволжья-2014"</t>
  </si>
  <si>
    <t>ВПК «Спарта»</t>
  </si>
  <si>
    <t>Окружной финал военно-спортивное игры «Зарница Поволжья-2014»</t>
  </si>
  <si>
    <t>«Краеведение»</t>
  </si>
  <si>
    <t xml:space="preserve">Бояркина Т.Г. </t>
  </si>
  <si>
    <t>«Рукописная книга»</t>
  </si>
  <si>
    <t xml:space="preserve">Крекотина О.Н </t>
  </si>
  <si>
    <t>«Юные судьи туристических соревнований»</t>
  </si>
  <si>
    <t xml:space="preserve">Козлов Д.В. </t>
  </si>
  <si>
    <t>«Подснежник-2014» Вело ТМ</t>
  </si>
  <si>
    <t>«Подснежник -2014» Пешеходное ТМ</t>
  </si>
  <si>
    <t xml:space="preserve"> Шуркеев У.М. </t>
  </si>
  <si>
    <t>Спартакиада допризывной молодежи</t>
  </si>
  <si>
    <t>Районный туристический слёт</t>
  </si>
  <si>
    <t xml:space="preserve">Районный туристический слёт </t>
  </si>
  <si>
    <t xml:space="preserve">Районный туристический слёт  </t>
  </si>
  <si>
    <t> «Малышок»</t>
  </si>
  <si>
    <t> 2014</t>
  </si>
  <si>
    <t> Гизбрехт Е.Н.</t>
  </si>
  <si>
    <t> Конкурс – фестиваль музыкального творчества «талант! Музыка! Дети!</t>
  </si>
  <si>
    <t> «Жаворонок»</t>
  </si>
  <si>
    <t> Бахтиярова З.Р.</t>
  </si>
  <si>
    <t>Конкурс – фестиваль музыкального творчества «талант! Музыка! Дети</t>
  </si>
  <si>
    <t> «Чудеса своими руками»</t>
  </si>
  <si>
    <t> Сунагатуллина Т.А</t>
  </si>
  <si>
    <t>«Мир батика"</t>
  </si>
  <si>
    <t>Районный конкурс детского творчества «Мастера и подмастерья»</t>
  </si>
  <si>
    <t> Вокальная группа «Веселые нотки»</t>
  </si>
  <si>
    <t> Коротовских В.В.</t>
  </si>
  <si>
    <t>«Рукоделие»</t>
  </si>
  <si>
    <t>Шмелева Н.М.</t>
  </si>
  <si>
    <t>«Соленое тесто»</t>
  </si>
  <si>
    <t>Манякова Т.В.</t>
  </si>
  <si>
    <t>«Ладушки»</t>
  </si>
  <si>
    <t>Чурсина Л.М.</t>
  </si>
  <si>
    <t xml:space="preserve"> «Народные праздники»</t>
  </si>
  <si>
    <t>«ИЗО»</t>
  </si>
  <si>
    <t>Сунагатуллина Т.А.</t>
  </si>
  <si>
    <t>«Очаровашки»</t>
  </si>
  <si>
    <t>Кучаева Р.А.</t>
  </si>
  <si>
    <t>«Живой звук»</t>
  </si>
  <si>
    <t>Степанцева А.А.</t>
  </si>
  <si>
    <t>«Изо – дизайн»</t>
  </si>
  <si>
    <t>«Мир батика»</t>
  </si>
  <si>
    <t>Якимчук Н.П.</t>
  </si>
  <si>
    <t>  Театр - моды "Ассоль»</t>
  </si>
  <si>
    <t> 2000</t>
  </si>
  <si>
    <t> Куликова И.В.</t>
  </si>
  <si>
    <t>«ИЗО – дизайн»</t>
  </si>
  <si>
    <t> Шарова Н.А.</t>
  </si>
  <si>
    <t>Х Международный конкурс детского рисунка «А.С. Пушкин глазами детей</t>
  </si>
  <si>
    <t>«Чудеса из бисера»</t>
  </si>
  <si>
    <t>Толкачева И.С.</t>
  </si>
  <si>
    <t>«Юность»</t>
  </si>
  <si>
    <t>Середа И.А.</t>
  </si>
  <si>
    <t>районный  конкурс   хореографических   коллективов «Малахитовая шкатулка – 2014».</t>
  </si>
  <si>
    <t xml:space="preserve">«FREEDOM DANCE» </t>
  </si>
  <si>
    <t>  Хуснутдинова Р.Р.</t>
  </si>
  <si>
    <t xml:space="preserve">областной конкурс детского рисунка "Мастера волшебной кисти» </t>
  </si>
  <si>
    <t>"Светлячок"</t>
  </si>
  <si>
    <t>Агапова М.В.</t>
  </si>
  <si>
    <t>Конкурс хореогрфических коллективов "Малахитовая шкатулка – 2014»</t>
  </si>
  <si>
    <t>«Талисман»</t>
  </si>
  <si>
    <t>Фризен Р.Р.</t>
  </si>
  <si>
    <t>с Донское</t>
  </si>
  <si>
    <t>«Ромашки»</t>
  </si>
  <si>
    <t>"Мастерская детства"</t>
  </si>
  <si>
    <t> Ильясова Р.С.</t>
  </si>
  <si>
    <t>Областной конкурс – выставка детских творческих работ «Зимние фантазии»</t>
  </si>
  <si>
    <t>IV   Международный фестиваль – конкурс детского юношеского творчества "Шелковый путь"</t>
  </si>
  <si>
    <t>"Жаворонок"</t>
  </si>
  <si>
    <t>Бахтиярова З.Р.</t>
  </si>
  <si>
    <t>областной фестиваль детско-юношеского творчества "Зажги свою звезду"</t>
  </si>
  <si>
    <t>«Жаворонок»</t>
  </si>
  <si>
    <t>областной конкурс десткого музыкального творчества "Талант! Музыка! Дети!"</t>
  </si>
  <si>
    <t>Степанцева А. А.</t>
  </si>
  <si>
    <t>респ. Чувашия</t>
  </si>
  <si>
    <t>г.Москва</t>
  </si>
  <si>
    <t>Соколова Н.А., Манякова Т.В. Луценко О.В.</t>
  </si>
  <si>
    <t>IV Международный фестиваль- конкурс детского и юношеского творчества «Шелковый путь»</t>
  </si>
  <si>
    <t xml:space="preserve">г.Оренбург           </t>
  </si>
  <si>
    <t>ДОО "Радуга" МБОУ "Красногвардейская гимназия"</t>
  </si>
  <si>
    <t>Классен С.В.</t>
  </si>
  <si>
    <t xml:space="preserve">Конкурс творческих отчетов "Добрые дела" </t>
  </si>
  <si>
    <t>Донское</t>
  </si>
  <si>
    <t>Конкурс исследовательских работ "Имя тебе - Победа"</t>
  </si>
  <si>
    <t>районный слет ЮИД</t>
  </si>
  <si>
    <t>Конкурс «Моя семья за безопасность дорожного движения»</t>
  </si>
  <si>
    <t>Конкурс детских социальных проектов "Я-гражданин России"</t>
  </si>
  <si>
    <t>Донское, Оренбург</t>
  </si>
  <si>
    <t>Районный и областной этапы Всероссийского крнкурса "Юннат-2014"</t>
  </si>
  <si>
    <t>Конкурс фотографий "Оренбуржье в фотообъективе"</t>
  </si>
  <si>
    <t>Районный и областной этапы ХVI Международный фестиваль "Детство без границ"</t>
  </si>
  <si>
    <t>Смотр-конкурс "Мозаика-2014"</t>
  </si>
  <si>
    <t>Конкурс творческих работ "Говорящий кадр"</t>
  </si>
  <si>
    <t>Смотр-конкурс портфолио "Мозаика-2014"</t>
  </si>
  <si>
    <t>Конкурс детского творчества "Зеленая планета"</t>
  </si>
  <si>
    <t>Районный и областной конкурс журналистских работ "Меняем мир"</t>
  </si>
  <si>
    <t>Конкурс юных фотолюбителей "Юность России"</t>
  </si>
  <si>
    <t>Областной конкурс "Дорога без опасности"</t>
  </si>
  <si>
    <t>Областной слет юных экологов</t>
  </si>
  <si>
    <t xml:space="preserve">ДОО "Страна детства", МБОУ "КСОШ №1", </t>
  </si>
  <si>
    <t>Вовнякова Н.В., Красношлык М.А.</t>
  </si>
  <si>
    <t>Смотр-конкурс ДОО "Мозаика-2014"</t>
  </si>
  <si>
    <t>Конкурс иааледовательских работ "Оренбургский край - люби его и воспевай"</t>
  </si>
  <si>
    <t>Всероссийский конкурс "Юннат-2014"</t>
  </si>
  <si>
    <t>Конкурс творческих работ "Зеленая планета"</t>
  </si>
  <si>
    <t>ДОО "Радуга",МОАУ «Подольская СОШ»</t>
  </si>
  <si>
    <t>Попова А. А.</t>
  </si>
  <si>
    <t>Смотр-конкурс ДОО "Мозаиска-2014"</t>
  </si>
  <si>
    <t>Районный слет ЮИД</t>
  </si>
  <si>
    <t>Конкурс детских пресс-центров</t>
  </si>
  <si>
    <t>ДОО "Человек - дитя природы", МБОУ «Токская СОШ»</t>
  </si>
  <si>
    <t>Ильясова Л. Ф.</t>
  </si>
  <si>
    <t>ХVI Международный фестиваль "Детство без границ"</t>
  </si>
  <si>
    <t>Районный и областной этапы Всероссийского конкурса "Юннат-2014"</t>
  </si>
  <si>
    <t>"Дружба", МБОУ «Залесовская СОШ»</t>
  </si>
  <si>
    <t>1997 г.</t>
  </si>
  <si>
    <t>Перехватова Е. В.</t>
  </si>
  <si>
    <t>Конкурс журналистских работ "Меняем мир"</t>
  </si>
  <si>
    <t>ДОО "Содружество", МБОУ «Пушкинская СОШ»</t>
  </si>
  <si>
    <t>Бондарук Любовь Михайловна</t>
  </si>
  <si>
    <t>ДОО "Радуга", МБОУ «Яшкинская СОШ»</t>
  </si>
  <si>
    <t>Курбатова А. А.</t>
  </si>
  <si>
    <t>Районный этап Всероссийского конкурса "Юннат-2014"</t>
  </si>
  <si>
    <t>Конкурс исследовательских работ "Оренбургский край - люби его и воспевай"</t>
  </si>
  <si>
    <t>ДОО "Радость", МБОУ «Пролетарская СОШ»</t>
  </si>
  <si>
    <t>Кучаева Роза Агалямовна</t>
  </si>
  <si>
    <t>Районный этап ХVI Международного фестиваля "Детство без границ"</t>
  </si>
  <si>
    <t>ДОО "МИР", МБОУ «Новоюласинская СОШ»</t>
  </si>
  <si>
    <t>Чикинда В. И.</t>
  </si>
  <si>
    <t>Районный и областной этапы ХVI Международного фестиваля "Детство без границ"</t>
  </si>
  <si>
    <t>ДОО "Страна знаний", МБОУ «Никольская СОШ»</t>
  </si>
  <si>
    <t>Гатиятова Фания Ханифовна</t>
  </si>
  <si>
    <t>МБОУ «Староникольская СОШ»</t>
  </si>
  <si>
    <t>ДОО "Радуга", МБОУ «Ибряевская ООШ»</t>
  </si>
  <si>
    <t>Абдрашитова Лина Галиулловна</t>
  </si>
  <si>
    <t>ДОО "Радость", МБОУ «Преображенская СОШ»</t>
  </si>
  <si>
    <t>Звягина Лариса Николаевна</t>
  </si>
  <si>
    <t>ДОО "Радуга", МБОУ «Свердловская СОШ»</t>
  </si>
  <si>
    <t>Иванова Е.П.</t>
  </si>
  <si>
    <t>ДОО "Юные защитники Отечества", МБОУ «Кинзельская СОШ»</t>
  </si>
  <si>
    <t>Семыкина С.Н.</t>
  </si>
  <si>
    <t>ДО "Малышок", МБОУ ДОД "ДДТ"</t>
  </si>
  <si>
    <t>Бахтярова З.Г., Сунагатуллина Т.А.</t>
  </si>
  <si>
    <t xml:space="preserve">Районный конкурс для дошкольников "Почемучка-2014" </t>
  </si>
  <si>
    <t>ДО "Малышок", МБОУ ДОД "ДДТ", с. Подольск</t>
  </si>
  <si>
    <t>довгань Т.Н.</t>
  </si>
  <si>
    <t>ДО "Малышок", МБОУ ДОД "ДДТ", с. Ишалка</t>
  </si>
  <si>
    <t>Левен В.И.</t>
  </si>
  <si>
    <t xml:space="preserve">Районный конкурс для дошкольников "Умники и умницы-2014" </t>
  </si>
  <si>
    <t>Плешаново</t>
  </si>
  <si>
    <t>Ансамбль танца "Веселинки"</t>
  </si>
  <si>
    <t>Шишкина Людмила Георгиевна</t>
  </si>
  <si>
    <t>Руководитель организации                    Г.Ж.Агайдарова</t>
  </si>
  <si>
    <t>Н.П. Мосолова</t>
  </si>
  <si>
    <t>Должностное лицо, ответственное                                                                                                        за заполнение информационной карты    зам.директора</t>
  </si>
  <si>
    <t xml:space="preserve">                                             8 (35345)3-12-08</t>
  </si>
  <si>
    <t xml:space="preserve">  " 14"    января 2015 год</t>
  </si>
  <si>
    <t>База данных обучающихся,база награжденных работников ДДТ</t>
  </si>
  <si>
    <t>Колташенко И.В. Якимчук Н.М. Морохова С.В.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</si>
</sst>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%"/>
    <numFmt numFmtId="169" formatCode="[$€-2]\ ###,000_);[Red]\([$€-2]\ ###,000\)"/>
  </numFmts>
  <fonts count="7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10"/>
      <name val="Times New Roman Cyr"/>
      <family val="1"/>
    </font>
    <font>
      <b/>
      <sz val="12"/>
      <color indexed="10"/>
      <name val="Times New Roman"/>
      <family val="1"/>
    </font>
    <font>
      <b/>
      <sz val="6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 Cyr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0.39998000860214233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 applyFill="0">
      <alignment/>
      <protection/>
    </xf>
    <xf numFmtId="0" fontId="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8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49" fontId="10" fillId="0" borderId="0" xfId="0" applyNumberFormat="1" applyFont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164" fontId="12" fillId="0" borderId="12" xfId="53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10" fillId="0" borderId="12" xfId="0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5" xfId="0" applyFont="1" applyBorder="1" applyAlignment="1">
      <alignment vertical="top" wrapText="1"/>
    </xf>
    <xf numFmtId="0" fontId="18" fillId="0" borderId="0" xfId="53" applyFont="1" applyAlignment="1">
      <alignment horizontal="center" vertical="center"/>
      <protection/>
    </xf>
    <xf numFmtId="0" fontId="18" fillId="0" borderId="0" xfId="53" applyFont="1" applyAlignment="1">
      <alignment vertical="center"/>
      <protection/>
    </xf>
    <xf numFmtId="0" fontId="18" fillId="0" borderId="0" xfId="53" applyFont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justify" vertical="center" wrapText="1"/>
      <protection/>
    </xf>
    <xf numFmtId="16" fontId="12" fillId="0" borderId="12" xfId="53" applyNumberFormat="1" applyFont="1" applyFill="1" applyBorder="1" applyAlignment="1">
      <alignment horizontal="justify" vertical="center" wrapText="1"/>
      <protection/>
    </xf>
    <xf numFmtId="0" fontId="10" fillId="0" borderId="12" xfId="53" applyFont="1" applyFill="1" applyBorder="1" applyAlignment="1">
      <alignment horizontal="justify" vertical="center" wrapText="1"/>
      <protection/>
    </xf>
    <xf numFmtId="0" fontId="10" fillId="0" borderId="12" xfId="53" applyFont="1" applyFill="1" applyBorder="1" applyAlignment="1">
      <alignment horizontal="center" vertical="center"/>
      <protection/>
    </xf>
    <xf numFmtId="16" fontId="10" fillId="0" borderId="12" xfId="53" applyNumberFormat="1" applyFont="1" applyFill="1" applyBorder="1" applyAlignment="1">
      <alignment horizontal="justify" vertical="center" wrapText="1"/>
      <protection/>
    </xf>
    <xf numFmtId="0" fontId="12" fillId="0" borderId="15" xfId="53" applyFont="1" applyFill="1" applyBorder="1" applyAlignment="1">
      <alignment horizontal="justify" vertical="center" wrapText="1"/>
      <protection/>
    </xf>
    <xf numFmtId="0" fontId="10" fillId="0" borderId="15" xfId="53" applyFont="1" applyFill="1" applyBorder="1" applyAlignment="1">
      <alignment horizontal="justify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164" fontId="12" fillId="0" borderId="12" xfId="53" applyNumberFormat="1" applyFont="1" applyFill="1" applyBorder="1" applyAlignment="1">
      <alignment horizontal="left" vertical="center"/>
      <protection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vertical="top" wrapText="1"/>
    </xf>
    <xf numFmtId="0" fontId="0" fillId="32" borderId="12" xfId="0" applyFill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7" fillId="5" borderId="12" xfId="53" applyFont="1" applyFill="1" applyBorder="1" applyAlignment="1">
      <alignment horizontal="center" vertical="center" wrapText="1"/>
      <protection/>
    </xf>
    <xf numFmtId="0" fontId="12" fillId="32" borderId="12" xfId="53" applyFont="1" applyFill="1" applyBorder="1" applyAlignment="1">
      <alignment horizontal="justify" vertical="center" wrapText="1"/>
      <protection/>
    </xf>
    <xf numFmtId="0" fontId="10" fillId="32" borderId="12" xfId="53" applyFont="1" applyFill="1" applyBorder="1" applyAlignment="1">
      <alignment horizontal="center" vertical="center" wrapText="1"/>
      <protection/>
    </xf>
    <xf numFmtId="0" fontId="12" fillId="32" borderId="0" xfId="53" applyFont="1" applyFill="1" applyAlignment="1">
      <alignment horizontal="center" vertical="center"/>
      <protection/>
    </xf>
    <xf numFmtId="164" fontId="12" fillId="32" borderId="12" xfId="53" applyNumberFormat="1" applyFont="1" applyFill="1" applyBorder="1" applyAlignment="1">
      <alignment horizontal="center" vertical="center"/>
      <protection/>
    </xf>
    <xf numFmtId="0" fontId="10" fillId="32" borderId="12" xfId="53" applyFont="1" applyFill="1" applyBorder="1" applyAlignment="1">
      <alignment horizontal="center" vertical="center"/>
      <protection/>
    </xf>
    <xf numFmtId="0" fontId="12" fillId="32" borderId="12" xfId="53" applyFont="1" applyFill="1" applyBorder="1" applyAlignment="1">
      <alignment horizontal="center" vertical="center"/>
      <protection/>
    </xf>
    <xf numFmtId="0" fontId="12" fillId="32" borderId="12" xfId="53" applyFont="1" applyFill="1" applyBorder="1" applyAlignment="1">
      <alignment horizontal="left" vertical="center" wrapText="1"/>
      <protection/>
    </xf>
    <xf numFmtId="0" fontId="12" fillId="32" borderId="15" xfId="53" applyFont="1" applyFill="1" applyBorder="1" applyAlignment="1">
      <alignment horizontal="justify" vertical="center" wrapText="1"/>
      <protection/>
    </xf>
    <xf numFmtId="49" fontId="1" fillId="32" borderId="10" xfId="0" applyNumberFormat="1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left" vertical="top" wrapText="1"/>
    </xf>
    <xf numFmtId="0" fontId="12" fillId="5" borderId="16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left" vertical="top" wrapText="1"/>
    </xf>
    <xf numFmtId="0" fontId="13" fillId="32" borderId="13" xfId="0" applyFont="1" applyFill="1" applyBorder="1" applyAlignment="1">
      <alignment vertical="top" wrapText="1"/>
    </xf>
    <xf numFmtId="0" fontId="14" fillId="32" borderId="12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vertical="top" wrapText="1"/>
    </xf>
    <xf numFmtId="0" fontId="13" fillId="32" borderId="12" xfId="0" applyFont="1" applyFill="1" applyBorder="1" applyAlignment="1">
      <alignment vertical="top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textRotation="90" wrapText="1"/>
    </xf>
    <xf numFmtId="0" fontId="11" fillId="5" borderId="16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5" borderId="10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 indent="1"/>
    </xf>
    <xf numFmtId="0" fontId="1" fillId="0" borderId="0" xfId="0" applyFont="1" applyAlignment="1">
      <alignment vertical="center" wrapText="1"/>
    </xf>
    <xf numFmtId="0" fontId="11" fillId="0" borderId="0" xfId="53" applyFont="1" applyAlignment="1">
      <alignment vertical="center"/>
      <protection/>
    </xf>
    <xf numFmtId="0" fontId="0" fillId="0" borderId="0" xfId="0" applyAlignment="1">
      <alignment horizontal="left"/>
    </xf>
    <xf numFmtId="0" fontId="10" fillId="32" borderId="12" xfId="0" applyFont="1" applyFill="1" applyBorder="1" applyAlignment="1">
      <alignment/>
    </xf>
    <xf numFmtId="0" fontId="12" fillId="32" borderId="12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vertical="top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32" borderId="14" xfId="0" applyFont="1" applyFill="1" applyBorder="1" applyAlignment="1">
      <alignment horizontal="center" vertical="top" wrapText="1"/>
    </xf>
    <xf numFmtId="0" fontId="10" fillId="32" borderId="12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168" fontId="1" fillId="0" borderId="12" xfId="0" applyNumberFormat="1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/>
    </xf>
    <xf numFmtId="0" fontId="10" fillId="0" borderId="0" xfId="0" applyFont="1" applyAlignment="1">
      <alignment horizontal="right"/>
    </xf>
    <xf numFmtId="9" fontId="12" fillId="0" borderId="12" xfId="0" applyNumberFormat="1" applyFont="1" applyFill="1" applyBorder="1" applyAlignment="1">
      <alignment horizontal="center"/>
    </xf>
    <xf numFmtId="168" fontId="12" fillId="0" borderId="12" xfId="0" applyNumberFormat="1" applyFont="1" applyFill="1" applyBorder="1" applyAlignment="1">
      <alignment horizontal="center"/>
    </xf>
    <xf numFmtId="168" fontId="4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32" borderId="12" xfId="0" applyNumberFormat="1" applyFont="1" applyFill="1" applyBorder="1" applyAlignment="1">
      <alignment horizontal="left" vertical="center"/>
    </xf>
    <xf numFmtId="0" fontId="12" fillId="32" borderId="11" xfId="0" applyFont="1" applyFill="1" applyBorder="1" applyAlignment="1">
      <alignment horizontal="left" vertical="center" wrapText="1"/>
    </xf>
    <xf numFmtId="1" fontId="12" fillId="32" borderId="14" xfId="0" applyNumberFormat="1" applyFont="1" applyFill="1" applyBorder="1" applyAlignment="1">
      <alignment horizontal="center" vertical="center" wrapText="1"/>
    </xf>
    <xf numFmtId="9" fontId="12" fillId="32" borderId="14" xfId="0" applyNumberFormat="1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9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2" fillId="32" borderId="10" xfId="0" applyNumberFormat="1" applyFont="1" applyFill="1" applyBorder="1" applyAlignment="1">
      <alignment horizontal="left" vertical="center" wrapText="1"/>
    </xf>
    <xf numFmtId="0" fontId="13" fillId="32" borderId="13" xfId="0" applyFont="1" applyFill="1" applyBorder="1" applyAlignment="1">
      <alignment vertical="center" wrapText="1"/>
    </xf>
    <xf numFmtId="0" fontId="14" fillId="32" borderId="12" xfId="0" applyFont="1" applyFill="1" applyBorder="1" applyAlignment="1">
      <alignment vertical="center" wrapText="1"/>
    </xf>
    <xf numFmtId="9" fontId="10" fillId="32" borderId="14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top" wrapText="1"/>
    </xf>
    <xf numFmtId="9" fontId="10" fillId="32" borderId="14" xfId="0" applyNumberFormat="1" applyFont="1" applyFill="1" applyBorder="1" applyAlignment="1">
      <alignment horizontal="center" vertical="top" wrapText="1"/>
    </xf>
    <xf numFmtId="9" fontId="10" fillId="32" borderId="12" xfId="0" applyNumberFormat="1" applyFont="1" applyFill="1" applyBorder="1" applyAlignment="1">
      <alignment horizontal="center" vertical="top" wrapText="1"/>
    </xf>
    <xf numFmtId="9" fontId="10" fillId="0" borderId="12" xfId="0" applyNumberFormat="1" applyFont="1" applyBorder="1" applyAlignment="1">
      <alignment horizontal="center" vertical="top" wrapText="1"/>
    </xf>
    <xf numFmtId="49" fontId="12" fillId="4" borderId="12" xfId="0" applyNumberFormat="1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9" fontId="10" fillId="4" borderId="14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49" fontId="12" fillId="32" borderId="12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5" borderId="17" xfId="0" applyFont="1" applyFill="1" applyBorder="1" applyAlignment="1">
      <alignment horizontal="center" vertical="center" textRotation="90" wrapText="1"/>
    </xf>
    <xf numFmtId="0" fontId="12" fillId="5" borderId="12" xfId="0" applyFont="1" applyFill="1" applyBorder="1" applyAlignment="1">
      <alignment horizontal="center" textRotation="90" wrapText="1"/>
    </xf>
    <xf numFmtId="49" fontId="4" fillId="0" borderId="0" xfId="0" applyNumberFormat="1" applyFont="1" applyFill="1" applyBorder="1" applyAlignment="1">
      <alignment/>
    </xf>
    <xf numFmtId="0" fontId="17" fillId="0" borderId="12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9" fontId="12" fillId="32" borderId="12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6" fontId="12" fillId="33" borderId="12" xfId="53" applyNumberFormat="1" applyFont="1" applyFill="1" applyBorder="1" applyAlignment="1">
      <alignment horizontal="justify" vertical="center" wrapText="1"/>
      <protection/>
    </xf>
    <xf numFmtId="0" fontId="10" fillId="33" borderId="12" xfId="53" applyFont="1" applyFill="1" applyBorder="1" applyAlignment="1">
      <alignment horizontal="center" vertical="center"/>
      <protection/>
    </xf>
    <xf numFmtId="0" fontId="12" fillId="33" borderId="12" xfId="53" applyFont="1" applyFill="1" applyBorder="1" applyAlignment="1">
      <alignment horizontal="center" vertical="center"/>
      <protection/>
    </xf>
    <xf numFmtId="16" fontId="12" fillId="0" borderId="12" xfId="53" applyNumberFormat="1" applyFont="1" applyFill="1" applyBorder="1" applyAlignment="1">
      <alignment horizontal="center" vertical="center"/>
      <protection/>
    </xf>
    <xf numFmtId="0" fontId="9" fillId="0" borderId="0" xfId="53" applyFont="1" applyFill="1">
      <alignment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vertical="top" wrapText="1"/>
    </xf>
    <xf numFmtId="0" fontId="31" fillId="0" borderId="0" xfId="0" applyFont="1" applyAlignment="1">
      <alignment/>
    </xf>
    <xf numFmtId="14" fontId="10" fillId="0" borderId="12" xfId="0" applyNumberFormat="1" applyFont="1" applyBorder="1" applyAlignment="1">
      <alignment horizontal="left" vertical="top" wrapText="1"/>
    </xf>
    <xf numFmtId="0" fontId="2" fillId="0" borderId="0" xfId="42" applyAlignment="1" applyProtection="1">
      <alignment/>
      <protection/>
    </xf>
    <xf numFmtId="14" fontId="10" fillId="0" borderId="12" xfId="0" applyNumberFormat="1" applyFont="1" applyBorder="1" applyAlignment="1">
      <alignment vertical="top" wrapText="1"/>
    </xf>
    <xf numFmtId="0" fontId="32" fillId="0" borderId="12" xfId="0" applyFont="1" applyBorder="1" applyAlignment="1">
      <alignment wrapText="1" shrinkToFit="1"/>
    </xf>
    <xf numFmtId="0" fontId="32" fillId="0" borderId="12" xfId="0" applyFont="1" applyBorder="1" applyAlignment="1">
      <alignment/>
    </xf>
    <xf numFmtId="0" fontId="33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Fill="1" applyBorder="1" applyAlignment="1">
      <alignment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3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justify"/>
    </xf>
    <xf numFmtId="0" fontId="1" fillId="0" borderId="12" xfId="0" applyFont="1" applyBorder="1" applyAlignment="1">
      <alignment vertical="top" wrapText="1" shrinkToFi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vertical="top"/>
    </xf>
    <xf numFmtId="0" fontId="77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8" fillId="0" borderId="12" xfId="0" applyFont="1" applyBorder="1" applyAlignment="1">
      <alignment/>
    </xf>
    <xf numFmtId="0" fontId="78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/>
    </xf>
    <xf numFmtId="0" fontId="78" fillId="0" borderId="12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left" vertical="top" wrapText="1"/>
    </xf>
    <xf numFmtId="1" fontId="10" fillId="0" borderId="12" xfId="0" applyNumberFormat="1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2" fillId="0" borderId="12" xfId="0" applyFont="1" applyBorder="1" applyAlignment="1">
      <alignment horizontal="center" vertical="center" wrapText="1" shrinkToFit="1"/>
    </xf>
    <xf numFmtId="16" fontId="32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14" fontId="10" fillId="0" borderId="12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7" fillId="5" borderId="17" xfId="53" applyFont="1" applyFill="1" applyBorder="1" applyAlignment="1">
      <alignment horizontal="center" vertical="center" wrapText="1"/>
      <protection/>
    </xf>
    <xf numFmtId="0" fontId="17" fillId="5" borderId="10" xfId="53" applyFont="1" applyFill="1" applyBorder="1" applyAlignment="1">
      <alignment horizontal="center" vertical="center" wrapText="1"/>
      <protection/>
    </xf>
    <xf numFmtId="0" fontId="12" fillId="5" borderId="17" xfId="53" applyFont="1" applyFill="1" applyBorder="1" applyAlignment="1">
      <alignment horizontal="center" vertical="center" wrapText="1"/>
      <protection/>
    </xf>
    <xf numFmtId="0" fontId="12" fillId="5" borderId="10" xfId="53" applyFont="1" applyFill="1" applyBorder="1" applyAlignment="1">
      <alignment horizontal="center" vertical="center" wrapText="1"/>
      <protection/>
    </xf>
    <xf numFmtId="0" fontId="27" fillId="0" borderId="0" xfId="53" applyFont="1" applyAlignment="1">
      <alignment horizontal="center" vertical="center"/>
      <protection/>
    </xf>
    <xf numFmtId="0" fontId="12" fillId="5" borderId="22" xfId="53" applyFont="1" applyFill="1" applyBorder="1" applyAlignment="1">
      <alignment horizontal="center" vertical="center"/>
      <protection/>
    </xf>
    <xf numFmtId="0" fontId="12" fillId="5" borderId="23" xfId="53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2" fillId="5" borderId="12" xfId="53" applyFont="1" applyFill="1" applyBorder="1" applyAlignment="1">
      <alignment horizontal="center" vertical="center" wrapText="1"/>
      <protection/>
    </xf>
    <xf numFmtId="0" fontId="12" fillId="5" borderId="12" xfId="53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top" wrapText="1"/>
    </xf>
    <xf numFmtId="0" fontId="12" fillId="5" borderId="17" xfId="0" applyFont="1" applyFill="1" applyBorder="1" applyAlignment="1">
      <alignment horizontal="center" vertical="center" textRotation="90" wrapText="1"/>
    </xf>
    <xf numFmtId="0" fontId="12" fillId="5" borderId="19" xfId="0" applyFont="1" applyFill="1" applyBorder="1" applyAlignment="1">
      <alignment horizontal="center" vertical="center" textRotation="90" wrapText="1"/>
    </xf>
    <xf numFmtId="0" fontId="12" fillId="5" borderId="10" xfId="0" applyFont="1" applyFill="1" applyBorder="1" applyAlignment="1">
      <alignment horizontal="center" vertical="center" textRotation="90" wrapText="1"/>
    </xf>
    <xf numFmtId="0" fontId="10" fillId="5" borderId="15" xfId="0" applyFont="1" applyFill="1" applyBorder="1" applyAlignment="1">
      <alignment horizontal="center" vertical="center" textRotation="90" wrapText="1"/>
    </xf>
    <xf numFmtId="0" fontId="10" fillId="5" borderId="16" xfId="0" applyFont="1" applyFill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center" textRotation="90"/>
    </xf>
    <xf numFmtId="0" fontId="10" fillId="5" borderId="12" xfId="0" applyFont="1" applyFill="1" applyBorder="1" applyAlignment="1">
      <alignment horizontal="center" vertical="center" textRotation="90" wrapText="1"/>
    </xf>
    <xf numFmtId="0" fontId="12" fillId="5" borderId="17" xfId="0" applyFont="1" applyFill="1" applyBorder="1" applyAlignment="1">
      <alignment horizontal="center" vertical="top" wrapText="1"/>
    </xf>
    <xf numFmtId="0" fontId="12" fillId="5" borderId="19" xfId="0" applyFont="1" applyFill="1" applyBorder="1" applyAlignment="1">
      <alignment horizontal="center" vertical="top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19" fillId="0" borderId="13" xfId="0" applyNumberFormat="1" applyFont="1" applyBorder="1" applyAlignment="1">
      <alignment horizontal="center"/>
    </xf>
    <xf numFmtId="0" fontId="11" fillId="5" borderId="12" xfId="0" applyFont="1" applyFill="1" applyBorder="1" applyAlignment="1">
      <alignment horizontal="center" vertical="top" wrapText="1"/>
    </xf>
    <xf numFmtId="49" fontId="12" fillId="5" borderId="12" xfId="0" applyNumberFormat="1" applyFont="1" applyFill="1" applyBorder="1" applyAlignment="1">
      <alignment horizontal="center"/>
    </xf>
    <xf numFmtId="49" fontId="9" fillId="5" borderId="12" xfId="0" applyNumberFormat="1" applyFont="1" applyFill="1" applyBorder="1" applyAlignment="1">
      <alignment horizontal="center" textRotation="90" wrapText="1"/>
    </xf>
    <xf numFmtId="0" fontId="12" fillId="5" borderId="12" xfId="0" applyFont="1" applyFill="1" applyBorder="1" applyAlignment="1">
      <alignment horizontal="center" textRotation="90" wrapText="1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2" fillId="5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щие сведения (бланк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581025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38100"/>
          <a:ext cx="71056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Карта сдается в печатном и электронном виде 
</a:t>
          </a:r>
          <a:r>
            <a:rPr lang="en-US" cap="none" sz="1000" b="1" i="0" u="none" baseline="0">
              <a:solidFill>
                <a:srgbClr val="000000"/>
              </a:solidFill>
            </a:rPr>
            <a:t>Многопрофильные УДОД  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Советская, 41, 
</a:t>
          </a:r>
          <a:r>
            <a:rPr lang="en-US" cap="none" sz="1000" b="1" i="1" u="none" baseline="0">
              <a:solidFill>
                <a:srgbClr val="000000"/>
              </a:solidFill>
            </a:rPr>
            <a:t>ООДТДМ им. В.П. Поляничко,</a:t>
          </a:r>
          <a:r>
            <a:rPr lang="en-US" cap="none" sz="1000" b="0" i="1" u="none" baseline="0">
              <a:solidFill>
                <a:srgbClr val="000000"/>
              </a:solidFill>
            </a:rPr>
            <a:t> НПЛ "Поиск", к. 205.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43-51-22; E-mail: bugrova-stat@mail.ru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Бугрова Татьяна Анатольевна
</a:t>
          </a:r>
          <a:r>
            <a:rPr lang="en-US" cap="none" sz="1000" b="1" i="0" u="none" baseline="0">
              <a:solidFill>
                <a:srgbClr val="000000"/>
              </a:solidFill>
            </a:rPr>
            <a:t>Однопрофильные УДОД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ул.Чичерина, 35, </a:t>
          </a:r>
          <a:r>
            <a:rPr lang="en-US" cap="none" sz="1000" b="1" i="1" u="none" baseline="0">
              <a:solidFill>
                <a:srgbClr val="000000"/>
              </a:solidFill>
            </a:rPr>
            <a:t>ООДЮСШ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77-39-52; E-mail: osdushor@yandex.ru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Хамедова Лилия Рафкатовна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460036, г. Оренбург, ул. Карагандинская,110, </a:t>
          </a:r>
          <a:r>
            <a:rPr lang="en-US" cap="none" sz="1000" b="1" i="1" u="none" baseline="0">
              <a:solidFill>
                <a:srgbClr val="000000"/>
              </a:solidFill>
            </a:rPr>
            <a:t>ООДЭБЦ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66-48-05; E-mail: oren-ecol.inf@yandex.ru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Бакунович Елена Георгиевна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1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3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rddt@yandex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="71" zoomScaleNormal="71" zoomScalePageLayoutView="0" workbookViewId="0" topLeftCell="A22">
      <selection activeCell="C28" sqref="C28"/>
    </sheetView>
  </sheetViews>
  <sheetFormatPr defaultColWidth="9.00390625" defaultRowHeight="12.75"/>
  <cols>
    <col min="1" max="1" width="4.00390625" style="0" customWidth="1"/>
    <col min="2" max="2" width="82.375" style="0" customWidth="1"/>
    <col min="3" max="3" width="8.25390625" style="0" customWidth="1"/>
  </cols>
  <sheetData>
    <row r="1" spans="1:3" ht="15.75">
      <c r="A1" s="293" t="s">
        <v>404</v>
      </c>
      <c r="B1" s="293"/>
      <c r="C1" s="293"/>
    </row>
    <row r="2" spans="1:3" ht="12.75">
      <c r="A2" s="21"/>
      <c r="B2" s="21"/>
      <c r="C2" s="21"/>
    </row>
    <row r="3" spans="1:3" ht="12.75">
      <c r="A3" s="21"/>
      <c r="B3" s="21"/>
      <c r="C3" s="21"/>
    </row>
    <row r="4" spans="1:3" ht="12.75">
      <c r="A4" s="21"/>
      <c r="B4" s="21"/>
      <c r="C4" s="21"/>
    </row>
    <row r="5" spans="1:3" ht="10.5" customHeight="1">
      <c r="A5" s="21"/>
      <c r="B5" s="21"/>
      <c r="C5" s="21"/>
    </row>
    <row r="6" spans="1:3" ht="12.75">
      <c r="A6" s="21"/>
      <c r="B6" s="21"/>
      <c r="C6" s="21"/>
    </row>
    <row r="7" spans="1:3" s="3" customFormat="1" ht="12.75">
      <c r="A7" s="21"/>
      <c r="B7" s="21"/>
      <c r="C7" s="21"/>
    </row>
    <row r="8" spans="1:3" s="3" customFormat="1" ht="12.75">
      <c r="A8" s="21"/>
      <c r="B8" s="21"/>
      <c r="C8" s="21"/>
    </row>
    <row r="9" spans="1:3" s="3" customFormat="1" ht="12.75">
      <c r="A9" s="21"/>
      <c r="B9" s="21"/>
      <c r="C9" s="21"/>
    </row>
    <row r="10" spans="1:3" s="3" customFormat="1" ht="12.75">
      <c r="A10" s="21"/>
      <c r="B10" s="21"/>
      <c r="C10" s="21"/>
    </row>
    <row r="11" spans="1:3" s="3" customFormat="1" ht="12.75">
      <c r="A11" s="21"/>
      <c r="B11" s="21"/>
      <c r="C11" s="21"/>
    </row>
    <row r="12" spans="1:3" s="3" customFormat="1" ht="12.75">
      <c r="A12" s="21"/>
      <c r="B12" s="21"/>
      <c r="C12" s="21"/>
    </row>
    <row r="13" spans="1:3" s="3" customFormat="1" ht="12.75">
      <c r="A13" s="21"/>
      <c r="B13" s="21"/>
      <c r="C13" s="21"/>
    </row>
    <row r="14" spans="1:3" s="3" customFormat="1" ht="12.75">
      <c r="A14" s="21"/>
      <c r="B14" s="21"/>
      <c r="C14" s="21"/>
    </row>
    <row r="15" spans="1:3" s="3" customFormat="1" ht="12.75">
      <c r="A15" s="21"/>
      <c r="B15" s="21"/>
      <c r="C15" s="21"/>
    </row>
    <row r="16" spans="1:3" s="3" customFormat="1" ht="15.75">
      <c r="A16" s="296" t="s">
        <v>512</v>
      </c>
      <c r="B16" s="296"/>
      <c r="C16" s="296"/>
    </row>
    <row r="17" spans="1:3" s="3" customFormat="1" ht="15.75">
      <c r="A17" s="236"/>
      <c r="B17" s="236"/>
      <c r="C17" s="236"/>
    </row>
    <row r="18" spans="1:3" s="3" customFormat="1" ht="13.5">
      <c r="A18" s="294" t="s">
        <v>537</v>
      </c>
      <c r="B18" s="294"/>
      <c r="C18" s="294"/>
    </row>
    <row r="19" spans="1:3" s="3" customFormat="1" ht="24" customHeight="1">
      <c r="A19" s="298" t="s">
        <v>546</v>
      </c>
      <c r="B19" s="298"/>
      <c r="C19" s="298"/>
    </row>
    <row r="20" spans="1:3" s="3" customFormat="1" ht="31.5" customHeight="1">
      <c r="A20" s="297" t="s">
        <v>510</v>
      </c>
      <c r="B20" s="297"/>
      <c r="C20" s="297"/>
    </row>
    <row r="21" spans="1:3" s="3" customFormat="1" ht="19.5">
      <c r="A21" s="35" t="s">
        <v>0</v>
      </c>
      <c r="B21" s="35" t="s">
        <v>154</v>
      </c>
      <c r="C21" s="234" t="s">
        <v>155</v>
      </c>
    </row>
    <row r="22" spans="1:3" s="3" customFormat="1" ht="13.5" customHeight="1">
      <c r="A22" s="63">
        <v>1</v>
      </c>
      <c r="B22" s="64" t="s">
        <v>513</v>
      </c>
      <c r="C22" s="62" t="s">
        <v>566</v>
      </c>
    </row>
    <row r="23" spans="1:3" s="3" customFormat="1" ht="13.5" customHeight="1">
      <c r="A23" s="63">
        <v>2</v>
      </c>
      <c r="B23" s="64" t="s">
        <v>449</v>
      </c>
      <c r="C23" s="62" t="s">
        <v>566</v>
      </c>
    </row>
    <row r="24" spans="1:3" s="3" customFormat="1" ht="13.5" customHeight="1">
      <c r="A24" s="63">
        <v>3</v>
      </c>
      <c r="B24" s="64" t="s">
        <v>156</v>
      </c>
      <c r="C24" s="62" t="s">
        <v>566</v>
      </c>
    </row>
    <row r="25" spans="1:3" s="3" customFormat="1" ht="13.5" customHeight="1">
      <c r="A25" s="63">
        <v>4</v>
      </c>
      <c r="B25" s="64" t="s">
        <v>310</v>
      </c>
      <c r="C25" s="62" t="s">
        <v>566</v>
      </c>
    </row>
    <row r="26" spans="1:3" s="3" customFormat="1" ht="25.5">
      <c r="A26" s="63">
        <v>5</v>
      </c>
      <c r="B26" s="64" t="s">
        <v>504</v>
      </c>
      <c r="C26" s="62" t="s">
        <v>566</v>
      </c>
    </row>
    <row r="27" spans="1:3" s="3" customFormat="1" ht="13.5" customHeight="1">
      <c r="A27" s="63">
        <v>6</v>
      </c>
      <c r="B27" s="64" t="s">
        <v>515</v>
      </c>
      <c r="C27" s="62" t="s">
        <v>566</v>
      </c>
    </row>
    <row r="28" spans="1:3" s="3" customFormat="1" ht="25.5">
      <c r="A28" s="144" t="s">
        <v>443</v>
      </c>
      <c r="B28" s="64" t="s">
        <v>516</v>
      </c>
      <c r="C28" s="62"/>
    </row>
    <row r="29" spans="1:3" s="3" customFormat="1" ht="25.5">
      <c r="A29" s="144" t="s">
        <v>444</v>
      </c>
      <c r="B29" s="64" t="s">
        <v>542</v>
      </c>
      <c r="C29" s="62" t="s">
        <v>566</v>
      </c>
    </row>
    <row r="30" spans="1:3" s="3" customFormat="1" ht="25.5" customHeight="1">
      <c r="A30" s="144" t="s">
        <v>450</v>
      </c>
      <c r="B30" s="64" t="s">
        <v>543</v>
      </c>
      <c r="C30" s="62" t="s">
        <v>566</v>
      </c>
    </row>
    <row r="31" spans="1:3" s="3" customFormat="1" ht="15.75">
      <c r="A31" s="231" t="s">
        <v>122</v>
      </c>
      <c r="B31" s="64" t="s">
        <v>467</v>
      </c>
      <c r="C31" s="62" t="s">
        <v>566</v>
      </c>
    </row>
    <row r="32" spans="1:3" s="3" customFormat="1" ht="13.5" customHeight="1">
      <c r="A32" s="231">
        <v>8</v>
      </c>
      <c r="B32" s="64" t="s">
        <v>460</v>
      </c>
      <c r="C32" s="62" t="s">
        <v>566</v>
      </c>
    </row>
    <row r="33" spans="1:3" s="3" customFormat="1" ht="15.75">
      <c r="A33" s="144" t="s">
        <v>354</v>
      </c>
      <c r="B33" s="64" t="s">
        <v>462</v>
      </c>
      <c r="C33" s="62" t="s">
        <v>566</v>
      </c>
    </row>
    <row r="34" spans="1:3" s="3" customFormat="1" ht="25.5">
      <c r="A34" s="144" t="s">
        <v>355</v>
      </c>
      <c r="B34" s="230" t="s">
        <v>468</v>
      </c>
      <c r="C34" s="62" t="s">
        <v>566</v>
      </c>
    </row>
    <row r="35" spans="1:3" s="3" customFormat="1" ht="13.5" customHeight="1">
      <c r="A35" s="144" t="s">
        <v>356</v>
      </c>
      <c r="B35" s="64" t="s">
        <v>461</v>
      </c>
      <c r="C35" s="62" t="s">
        <v>566</v>
      </c>
    </row>
    <row r="36" spans="1:3" s="3" customFormat="1" ht="14.25" customHeight="1">
      <c r="A36" s="63">
        <v>9</v>
      </c>
      <c r="B36" s="64" t="s">
        <v>505</v>
      </c>
      <c r="C36" s="62" t="s">
        <v>566</v>
      </c>
    </row>
    <row r="37" spans="1:3" s="3" customFormat="1" ht="13.5" customHeight="1">
      <c r="A37" s="63">
        <v>10</v>
      </c>
      <c r="B37" s="64" t="s">
        <v>506</v>
      </c>
      <c r="C37" s="62" t="s">
        <v>566</v>
      </c>
    </row>
    <row r="38" spans="1:3" s="3" customFormat="1" ht="23.25" customHeight="1">
      <c r="A38" s="144" t="s">
        <v>453</v>
      </c>
      <c r="B38" s="64" t="s">
        <v>507</v>
      </c>
      <c r="C38" s="62" t="s">
        <v>566</v>
      </c>
    </row>
    <row r="39" spans="1:3" s="3" customFormat="1" ht="25.5">
      <c r="A39" s="63">
        <v>11</v>
      </c>
      <c r="B39" s="64" t="s">
        <v>508</v>
      </c>
      <c r="C39" s="62" t="s">
        <v>566</v>
      </c>
    </row>
    <row r="40" spans="1:3" s="3" customFormat="1" ht="13.5" customHeight="1">
      <c r="A40" s="63">
        <v>12</v>
      </c>
      <c r="B40" s="65" t="s">
        <v>194</v>
      </c>
      <c r="C40" s="62" t="s">
        <v>566</v>
      </c>
    </row>
    <row r="41" spans="1:3" s="3" customFormat="1" ht="15.75">
      <c r="A41" s="63">
        <v>13</v>
      </c>
      <c r="B41" s="66" t="s">
        <v>509</v>
      </c>
      <c r="C41" s="62" t="s">
        <v>566</v>
      </c>
    </row>
    <row r="42" spans="1:3" s="3" customFormat="1" ht="25.5">
      <c r="A42" s="63">
        <v>14</v>
      </c>
      <c r="B42" s="66" t="s">
        <v>479</v>
      </c>
      <c r="C42" s="62" t="s">
        <v>566</v>
      </c>
    </row>
    <row r="43" spans="1:3" s="3" customFormat="1" ht="25.5">
      <c r="A43" s="63">
        <v>15</v>
      </c>
      <c r="B43" s="64" t="s">
        <v>511</v>
      </c>
      <c r="C43" s="62" t="s">
        <v>566</v>
      </c>
    </row>
    <row r="44" spans="1:3" s="3" customFormat="1" ht="39.75" customHeight="1">
      <c r="A44" s="295" t="s">
        <v>454</v>
      </c>
      <c r="B44" s="295"/>
      <c r="C44" s="295"/>
    </row>
  </sheetData>
  <sheetProtection/>
  <mergeCells count="6">
    <mergeCell ref="A1:C1"/>
    <mergeCell ref="A18:C18"/>
    <mergeCell ref="A44:C44"/>
    <mergeCell ref="A16:C16"/>
    <mergeCell ref="A20:C20"/>
    <mergeCell ref="A19:C19"/>
  </mergeCells>
  <printOptions/>
  <pageMargins left="0.5905511811023623" right="0.3937007874015748" top="0.3937007874015748" bottom="0.1968503937007874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zoomScale="82" zoomScaleNormal="82" zoomScalePageLayoutView="0" workbookViewId="0" topLeftCell="A1">
      <selection activeCell="K7" sqref="K7"/>
    </sheetView>
  </sheetViews>
  <sheetFormatPr defaultColWidth="8.875" defaultRowHeight="12.75"/>
  <cols>
    <col min="1" max="1" width="4.125" style="3" customWidth="1"/>
    <col min="2" max="2" width="16.75390625" style="3" customWidth="1"/>
    <col min="3" max="3" width="3.00390625" style="3" bestFit="1" customWidth="1"/>
    <col min="4" max="4" width="3.25390625" style="3" bestFit="1" customWidth="1"/>
    <col min="5" max="6" width="3.00390625" style="3" bestFit="1" customWidth="1"/>
    <col min="7" max="12" width="3.25390625" style="3" bestFit="1" customWidth="1"/>
    <col min="13" max="14" width="3.00390625" style="3" bestFit="1" customWidth="1"/>
    <col min="15" max="15" width="6.875" style="3" customWidth="1"/>
    <col min="16" max="16" width="4.625" style="3" customWidth="1"/>
    <col min="17" max="16384" width="8.875" style="3" customWidth="1"/>
  </cols>
  <sheetData>
    <row r="1" spans="1:17" ht="18" customHeight="1">
      <c r="A1" s="356" t="s">
        <v>474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ht="12.75" customHeight="1">
      <c r="A2" s="359" t="s">
        <v>162</v>
      </c>
      <c r="B2" s="359" t="s">
        <v>380</v>
      </c>
      <c r="C2" s="361" t="s">
        <v>539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3"/>
      <c r="O2" s="351" t="s">
        <v>389</v>
      </c>
      <c r="P2" s="357" t="s">
        <v>234</v>
      </c>
      <c r="Q2" s="351" t="s">
        <v>379</v>
      </c>
    </row>
    <row r="3" spans="1:17" ht="97.5" customHeight="1">
      <c r="A3" s="360"/>
      <c r="B3" s="360"/>
      <c r="C3" s="358" t="s">
        <v>495</v>
      </c>
      <c r="D3" s="358"/>
      <c r="E3" s="354" t="s">
        <v>8</v>
      </c>
      <c r="F3" s="355"/>
      <c r="G3" s="354" t="s">
        <v>496</v>
      </c>
      <c r="H3" s="355"/>
      <c r="I3" s="354" t="s">
        <v>9</v>
      </c>
      <c r="J3" s="355"/>
      <c r="K3" s="354" t="s">
        <v>135</v>
      </c>
      <c r="L3" s="355"/>
      <c r="M3" s="354" t="s">
        <v>161</v>
      </c>
      <c r="N3" s="355"/>
      <c r="O3" s="352"/>
      <c r="P3" s="357"/>
      <c r="Q3" s="352"/>
    </row>
    <row r="4" spans="1:18" ht="27.75">
      <c r="A4" s="103"/>
      <c r="B4" s="104"/>
      <c r="C4" s="99" t="s">
        <v>314</v>
      </c>
      <c r="D4" s="99" t="s">
        <v>235</v>
      </c>
      <c r="E4" s="99" t="s">
        <v>314</v>
      </c>
      <c r="F4" s="99" t="s">
        <v>235</v>
      </c>
      <c r="G4" s="99" t="s">
        <v>314</v>
      </c>
      <c r="H4" s="99" t="s">
        <v>235</v>
      </c>
      <c r="I4" s="99" t="s">
        <v>314</v>
      </c>
      <c r="J4" s="99" t="s">
        <v>235</v>
      </c>
      <c r="K4" s="99" t="s">
        <v>314</v>
      </c>
      <c r="L4" s="99" t="s">
        <v>235</v>
      </c>
      <c r="M4" s="99" t="s">
        <v>314</v>
      </c>
      <c r="N4" s="99" t="s">
        <v>235</v>
      </c>
      <c r="O4" s="353"/>
      <c r="P4" s="357"/>
      <c r="Q4" s="353"/>
      <c r="R4" s="152"/>
    </row>
    <row r="5" spans="1:17" ht="19.5" customHeight="1">
      <c r="A5" s="61" t="s">
        <v>79</v>
      </c>
      <c r="B5" s="24" t="s">
        <v>20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>
        <v>1</v>
      </c>
      <c r="N5" s="25">
        <v>2</v>
      </c>
      <c r="O5" s="182">
        <f>C5+E5+G5+I5+K5+M5</f>
        <v>1</v>
      </c>
      <c r="P5" s="183">
        <f>D5+F5+H5+J5+L5+N5</f>
        <v>2</v>
      </c>
      <c r="Q5" s="180">
        <f>P5/P18</f>
        <v>0.016129032258064516</v>
      </c>
    </row>
    <row r="6" spans="1:17" ht="15.75">
      <c r="A6" s="61" t="s">
        <v>73</v>
      </c>
      <c r="B6" s="24" t="s">
        <v>18</v>
      </c>
      <c r="C6" s="25"/>
      <c r="D6" s="25"/>
      <c r="E6" s="25"/>
      <c r="F6" s="25"/>
      <c r="G6" s="25">
        <v>6</v>
      </c>
      <c r="H6" s="25">
        <v>8</v>
      </c>
      <c r="I6" s="25"/>
      <c r="J6" s="25"/>
      <c r="K6" s="25"/>
      <c r="L6" s="25"/>
      <c r="M6" s="25"/>
      <c r="N6" s="25"/>
      <c r="O6" s="182">
        <f aca="true" t="shared" si="0" ref="O6:O17">C6+E6+G6+I6+K6+M6</f>
        <v>6</v>
      </c>
      <c r="P6" s="183">
        <f aca="true" t="shared" si="1" ref="P6:P17">D6+F6+H6+J6+L6+N6</f>
        <v>8</v>
      </c>
      <c r="Q6" s="180">
        <f>P6/P18</f>
        <v>0.06451612903225806</v>
      </c>
    </row>
    <row r="7" spans="1:17" ht="19.5" customHeight="1">
      <c r="A7" s="61" t="s">
        <v>75</v>
      </c>
      <c r="B7" s="24" t="s">
        <v>11</v>
      </c>
      <c r="C7" s="25"/>
      <c r="D7" s="25"/>
      <c r="E7" s="25"/>
      <c r="F7" s="25"/>
      <c r="G7" s="25"/>
      <c r="H7" s="25"/>
      <c r="I7" s="25"/>
      <c r="J7" s="25"/>
      <c r="K7" s="25">
        <v>5</v>
      </c>
      <c r="L7" s="25">
        <v>8</v>
      </c>
      <c r="M7" s="25"/>
      <c r="N7" s="25"/>
      <c r="O7" s="182">
        <f t="shared" si="0"/>
        <v>5</v>
      </c>
      <c r="P7" s="183">
        <f t="shared" si="1"/>
        <v>8</v>
      </c>
      <c r="Q7" s="180">
        <f>P7/P18</f>
        <v>0.06451612903225806</v>
      </c>
    </row>
    <row r="8" spans="1:17" ht="19.5" customHeight="1">
      <c r="A8" s="61" t="s">
        <v>119</v>
      </c>
      <c r="B8" s="24" t="s">
        <v>13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82">
        <f t="shared" si="0"/>
        <v>0</v>
      </c>
      <c r="P8" s="183">
        <f t="shared" si="1"/>
        <v>0</v>
      </c>
      <c r="Q8" s="180">
        <f>P8/P18</f>
        <v>0</v>
      </c>
    </row>
    <row r="9" spans="1:17" ht="19.5" customHeight="1">
      <c r="A9" s="61" t="s">
        <v>120</v>
      </c>
      <c r="B9" s="24" t="s">
        <v>19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82">
        <f t="shared" si="0"/>
        <v>0</v>
      </c>
      <c r="P9" s="183">
        <f t="shared" si="1"/>
        <v>0</v>
      </c>
      <c r="Q9" s="180">
        <f>P9/P18</f>
        <v>0</v>
      </c>
    </row>
    <row r="10" spans="1:17" ht="19.5" customHeight="1">
      <c r="A10" s="61" t="s">
        <v>121</v>
      </c>
      <c r="B10" s="24" t="s">
        <v>16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82">
        <f t="shared" si="0"/>
        <v>0</v>
      </c>
      <c r="P10" s="183">
        <f t="shared" si="1"/>
        <v>0</v>
      </c>
      <c r="Q10" s="180">
        <f>P10/P18</f>
        <v>0</v>
      </c>
    </row>
    <row r="11" spans="1:17" ht="19.5" customHeight="1">
      <c r="A11" s="61" t="s">
        <v>122</v>
      </c>
      <c r="B11" s="24" t="s">
        <v>14</v>
      </c>
      <c r="C11" s="25"/>
      <c r="D11" s="25"/>
      <c r="E11" s="25"/>
      <c r="F11" s="25"/>
      <c r="G11" s="25">
        <v>2</v>
      </c>
      <c r="H11" s="25">
        <v>9</v>
      </c>
      <c r="I11" s="25"/>
      <c r="J11" s="25"/>
      <c r="K11" s="25"/>
      <c r="L11" s="25"/>
      <c r="M11" s="25"/>
      <c r="N11" s="25"/>
      <c r="O11" s="182">
        <f t="shared" si="0"/>
        <v>2</v>
      </c>
      <c r="P11" s="183">
        <f t="shared" si="1"/>
        <v>9</v>
      </c>
      <c r="Q11" s="180">
        <f>P11/P18</f>
        <v>0.07258064516129033</v>
      </c>
    </row>
    <row r="12" spans="1:17" ht="19.5" customHeight="1">
      <c r="A12" s="61" t="s">
        <v>123</v>
      </c>
      <c r="B12" s="24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82">
        <f t="shared" si="0"/>
        <v>0</v>
      </c>
      <c r="P12" s="183">
        <f t="shared" si="1"/>
        <v>0</v>
      </c>
      <c r="Q12" s="180">
        <f>P12/P18</f>
        <v>0</v>
      </c>
    </row>
    <row r="13" spans="1:17" ht="35.25" customHeight="1">
      <c r="A13" s="61" t="s">
        <v>124</v>
      </c>
      <c r="B13" s="24" t="s">
        <v>22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82">
        <f t="shared" si="0"/>
        <v>0</v>
      </c>
      <c r="P13" s="183">
        <f t="shared" si="1"/>
        <v>0</v>
      </c>
      <c r="Q13" s="180">
        <f>P13/P18</f>
        <v>0</v>
      </c>
    </row>
    <row r="14" spans="1:17" ht="19.5" customHeight="1">
      <c r="A14" s="61" t="s">
        <v>125</v>
      </c>
      <c r="B14" s="24" t="s">
        <v>23</v>
      </c>
      <c r="C14" s="25">
        <v>3</v>
      </c>
      <c r="D14" s="25">
        <v>7</v>
      </c>
      <c r="E14" s="25">
        <v>1</v>
      </c>
      <c r="F14" s="25">
        <v>3</v>
      </c>
      <c r="G14" s="25">
        <v>25</v>
      </c>
      <c r="H14" s="25">
        <v>39</v>
      </c>
      <c r="I14" s="25">
        <v>25</v>
      </c>
      <c r="J14" s="25">
        <v>26</v>
      </c>
      <c r="K14" s="25">
        <v>14</v>
      </c>
      <c r="L14" s="25">
        <v>20</v>
      </c>
      <c r="M14" s="25">
        <v>1</v>
      </c>
      <c r="N14" s="25">
        <v>2</v>
      </c>
      <c r="O14" s="182">
        <f t="shared" si="0"/>
        <v>69</v>
      </c>
      <c r="P14" s="183">
        <f t="shared" si="1"/>
        <v>97</v>
      </c>
      <c r="Q14" s="180">
        <f>P14/P18</f>
        <v>0.782258064516129</v>
      </c>
    </row>
    <row r="15" spans="1:17" ht="19.5" customHeight="1">
      <c r="A15" s="61" t="s">
        <v>126</v>
      </c>
      <c r="B15" s="24" t="s">
        <v>17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82">
        <f t="shared" si="0"/>
        <v>0</v>
      </c>
      <c r="P15" s="183">
        <f t="shared" si="1"/>
        <v>0</v>
      </c>
      <c r="Q15" s="180">
        <f>P15/P18</f>
        <v>0</v>
      </c>
    </row>
    <row r="16" spans="1:17" ht="19.5" customHeight="1">
      <c r="A16" s="61" t="s">
        <v>127</v>
      </c>
      <c r="B16" s="24" t="s">
        <v>15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82">
        <f t="shared" si="0"/>
        <v>0</v>
      </c>
      <c r="P16" s="183">
        <f t="shared" si="1"/>
        <v>0</v>
      </c>
      <c r="Q16" s="180">
        <f>P16/P18</f>
        <v>0</v>
      </c>
    </row>
    <row r="17" spans="1:17" ht="16.5" customHeight="1">
      <c r="A17" s="61" t="s">
        <v>128</v>
      </c>
      <c r="B17" s="24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2">
        <f t="shared" si="0"/>
        <v>0</v>
      </c>
      <c r="P17" s="183">
        <f t="shared" si="1"/>
        <v>0</v>
      </c>
      <c r="Q17" s="180">
        <f>P17/P18</f>
        <v>0</v>
      </c>
    </row>
    <row r="18" spans="1:17" ht="19.5" customHeight="1">
      <c r="A18" s="84"/>
      <c r="B18" s="85" t="s">
        <v>117</v>
      </c>
      <c r="C18" s="184">
        <f>C5+C6+C7+C8+C9+C10+C11+C12+C13+C14+C15+C16+C17</f>
        <v>3</v>
      </c>
      <c r="D18" s="184">
        <f aca="true" t="shared" si="2" ref="D18:P18">D5+D6+D7+D8+D9+D10+D11+D12+D13+D14+D15+D16+D17</f>
        <v>7</v>
      </c>
      <c r="E18" s="184">
        <f t="shared" si="2"/>
        <v>1</v>
      </c>
      <c r="F18" s="184">
        <f t="shared" si="2"/>
        <v>3</v>
      </c>
      <c r="G18" s="184">
        <f t="shared" si="2"/>
        <v>33</v>
      </c>
      <c r="H18" s="184">
        <f t="shared" si="2"/>
        <v>56</v>
      </c>
      <c r="I18" s="184">
        <f t="shared" si="2"/>
        <v>25</v>
      </c>
      <c r="J18" s="184">
        <f t="shared" si="2"/>
        <v>26</v>
      </c>
      <c r="K18" s="184">
        <f t="shared" si="2"/>
        <v>19</v>
      </c>
      <c r="L18" s="184">
        <f t="shared" si="2"/>
        <v>28</v>
      </c>
      <c r="M18" s="184">
        <f t="shared" si="2"/>
        <v>2</v>
      </c>
      <c r="N18" s="184">
        <f t="shared" si="2"/>
        <v>4</v>
      </c>
      <c r="O18" s="184">
        <f t="shared" si="2"/>
        <v>83</v>
      </c>
      <c r="P18" s="184">
        <f t="shared" si="2"/>
        <v>124</v>
      </c>
      <c r="Q18" s="180">
        <f>P18/P18</f>
        <v>1</v>
      </c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</sheetData>
  <sheetProtection/>
  <mergeCells count="13">
    <mergeCell ref="C2:N2"/>
    <mergeCell ref="I3:J3"/>
    <mergeCell ref="K3:L3"/>
    <mergeCell ref="O2:O4"/>
    <mergeCell ref="M3:N3"/>
    <mergeCell ref="A1:Q1"/>
    <mergeCell ref="Q2:Q4"/>
    <mergeCell ref="P2:P4"/>
    <mergeCell ref="C3:D3"/>
    <mergeCell ref="E3:F3"/>
    <mergeCell ref="G3:H3"/>
    <mergeCell ref="A2:A3"/>
    <mergeCell ref="B2:B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6" sqref="G6"/>
    </sheetView>
  </sheetViews>
  <sheetFormatPr defaultColWidth="8.875" defaultRowHeight="12.75"/>
  <cols>
    <col min="1" max="1" width="26.375" style="3" customWidth="1"/>
    <col min="2" max="8" width="8.75390625" style="3" customWidth="1"/>
    <col min="9" max="16384" width="8.875" style="3" customWidth="1"/>
  </cols>
  <sheetData>
    <row r="1" spans="1:8" ht="18" customHeight="1">
      <c r="A1" s="368" t="s">
        <v>475</v>
      </c>
      <c r="B1" s="368"/>
      <c r="C1" s="368"/>
      <c r="D1" s="368"/>
      <c r="E1" s="368"/>
      <c r="F1" s="368"/>
      <c r="G1" s="368"/>
      <c r="H1" s="368"/>
    </row>
    <row r="2" spans="1:8" ht="12.75">
      <c r="A2" s="23"/>
      <c r="B2" s="23"/>
      <c r="C2" s="23"/>
      <c r="D2" s="23"/>
      <c r="E2" s="23"/>
      <c r="F2" s="23"/>
      <c r="G2" s="23"/>
      <c r="H2" s="23"/>
    </row>
    <row r="3" spans="1:8" ht="12.75" customHeight="1">
      <c r="A3" s="365" t="s">
        <v>236</v>
      </c>
      <c r="B3" s="361" t="s">
        <v>540</v>
      </c>
      <c r="C3" s="362"/>
      <c r="D3" s="362"/>
      <c r="E3" s="362"/>
      <c r="F3" s="362"/>
      <c r="G3" s="363"/>
      <c r="H3" s="351" t="s">
        <v>129</v>
      </c>
    </row>
    <row r="4" spans="1:8" ht="93" customHeight="1">
      <c r="A4" s="366"/>
      <c r="B4" s="237" t="s">
        <v>495</v>
      </c>
      <c r="C4" s="237" t="s">
        <v>8</v>
      </c>
      <c r="D4" s="237" t="s">
        <v>496</v>
      </c>
      <c r="E4" s="237" t="s">
        <v>9</v>
      </c>
      <c r="F4" s="237" t="s">
        <v>135</v>
      </c>
      <c r="G4" s="237" t="s">
        <v>161</v>
      </c>
      <c r="H4" s="352"/>
    </row>
    <row r="5" spans="1:8" ht="19.5" customHeight="1">
      <c r="A5" s="367"/>
      <c r="B5" s="20">
        <v>7</v>
      </c>
      <c r="C5" s="20">
        <v>3</v>
      </c>
      <c r="D5" s="20">
        <v>56</v>
      </c>
      <c r="E5" s="20">
        <v>26</v>
      </c>
      <c r="F5" s="20">
        <v>28</v>
      </c>
      <c r="G5" s="20">
        <v>4</v>
      </c>
      <c r="H5" s="241">
        <f>B5+C5+D5+E5+F5+G5</f>
        <v>124</v>
      </c>
    </row>
    <row r="6" spans="1:8" ht="12.75" customHeight="1">
      <c r="A6" s="127" t="s">
        <v>7</v>
      </c>
      <c r="B6" s="126">
        <v>5.7</v>
      </c>
      <c r="C6" s="126">
        <v>2.5</v>
      </c>
      <c r="D6" s="126">
        <v>45.2</v>
      </c>
      <c r="E6" s="126">
        <v>21</v>
      </c>
      <c r="F6" s="126">
        <v>22.3</v>
      </c>
      <c r="G6" s="126">
        <v>3.3</v>
      </c>
      <c r="H6" s="126">
        <v>100</v>
      </c>
    </row>
    <row r="7" spans="1:10" ht="63.75" customHeight="1">
      <c r="A7" s="369" t="s">
        <v>390</v>
      </c>
      <c r="B7" s="369"/>
      <c r="C7" s="369"/>
      <c r="D7" s="369"/>
      <c r="E7" s="369"/>
      <c r="F7" s="369"/>
      <c r="G7" s="369"/>
      <c r="H7" s="369"/>
      <c r="J7" s="153"/>
    </row>
    <row r="8" spans="2:8" ht="12.75">
      <c r="B8" s="21"/>
      <c r="C8" s="21"/>
      <c r="D8" s="21"/>
      <c r="E8" s="21"/>
      <c r="F8" s="21"/>
      <c r="G8" s="21"/>
      <c r="H8" s="21"/>
    </row>
    <row r="9" spans="1:8" ht="28.5" customHeight="1">
      <c r="A9" s="369" t="s">
        <v>381</v>
      </c>
      <c r="B9" s="369"/>
      <c r="C9" s="369"/>
      <c r="D9" s="369"/>
      <c r="E9" s="369"/>
      <c r="F9" s="369"/>
      <c r="G9" s="369"/>
      <c r="H9" s="369"/>
    </row>
    <row r="10" spans="1:8" ht="48" customHeight="1">
      <c r="A10" s="369" t="s">
        <v>240</v>
      </c>
      <c r="B10" s="369"/>
      <c r="C10" s="369"/>
      <c r="D10" s="369"/>
      <c r="E10" s="369"/>
      <c r="F10" s="369"/>
      <c r="G10" s="369"/>
      <c r="H10" s="369"/>
    </row>
    <row r="11" spans="1:8" ht="15.75">
      <c r="A11" s="364"/>
      <c r="B11" s="364"/>
      <c r="C11" s="364"/>
      <c r="D11" s="364"/>
      <c r="E11" s="364"/>
      <c r="F11" s="364"/>
      <c r="G11" s="364"/>
      <c r="H11" s="364"/>
    </row>
    <row r="12" spans="1:8" ht="12.75">
      <c r="A12" s="21"/>
      <c r="B12" s="21"/>
      <c r="C12" s="21"/>
      <c r="D12" s="21"/>
      <c r="E12" s="21"/>
      <c r="F12" s="21"/>
      <c r="G12" s="21"/>
      <c r="H12" s="21"/>
    </row>
    <row r="24" ht="12.75">
      <c r="C24" s="102"/>
    </row>
  </sheetData>
  <sheetProtection/>
  <mergeCells count="8">
    <mergeCell ref="A11:H11"/>
    <mergeCell ref="A3:A5"/>
    <mergeCell ref="B3:G3"/>
    <mergeCell ref="A1:H1"/>
    <mergeCell ref="A10:H10"/>
    <mergeCell ref="A7:H7"/>
    <mergeCell ref="A9:H9"/>
    <mergeCell ref="H3:H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Normal="75" zoomScaleSheetLayoutView="100" zoomScalePageLayoutView="0" workbookViewId="0" topLeftCell="A3">
      <selection activeCell="K7" sqref="K7"/>
    </sheetView>
  </sheetViews>
  <sheetFormatPr defaultColWidth="8.875" defaultRowHeight="12.75"/>
  <cols>
    <col min="1" max="1" width="6.25390625" style="6" customWidth="1"/>
    <col min="2" max="2" width="30.25390625" style="4" customWidth="1"/>
    <col min="3" max="3" width="8.00390625" style="4" customWidth="1"/>
    <col min="4" max="4" width="6.625" style="4" customWidth="1"/>
    <col min="5" max="5" width="3.75390625" style="4" customWidth="1"/>
    <col min="6" max="7" width="6.375" style="4" customWidth="1"/>
    <col min="8" max="9" width="7.25390625" style="4" customWidth="1"/>
    <col min="10" max="10" width="5.375" style="4" customWidth="1"/>
    <col min="11" max="11" width="7.00390625" style="4" customWidth="1"/>
    <col min="12" max="12" width="12.625" style="4" customWidth="1"/>
    <col min="13" max="16384" width="8.875" style="4" customWidth="1"/>
  </cols>
  <sheetData>
    <row r="1" spans="1:12" ht="18.75">
      <c r="A1" s="370" t="s">
        <v>455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12.75">
      <c r="A2" s="371" t="s">
        <v>162</v>
      </c>
      <c r="B2" s="371" t="s">
        <v>77</v>
      </c>
      <c r="C2" s="372" t="s">
        <v>134</v>
      </c>
      <c r="D2" s="372"/>
      <c r="E2" s="372"/>
      <c r="F2" s="372"/>
      <c r="G2" s="372"/>
      <c r="H2" s="372"/>
      <c r="I2" s="372"/>
      <c r="J2" s="372"/>
      <c r="K2" s="373" t="s">
        <v>438</v>
      </c>
      <c r="L2" s="373" t="s">
        <v>439</v>
      </c>
    </row>
    <row r="3" spans="1:12" ht="39" customHeight="1">
      <c r="A3" s="371"/>
      <c r="B3" s="371"/>
      <c r="C3" s="374" t="s">
        <v>78</v>
      </c>
      <c r="D3" s="374" t="s">
        <v>379</v>
      </c>
      <c r="E3" s="374" t="s">
        <v>495</v>
      </c>
      <c r="F3" s="374" t="s">
        <v>8</v>
      </c>
      <c r="G3" s="374" t="s">
        <v>496</v>
      </c>
      <c r="H3" s="374" t="s">
        <v>9</v>
      </c>
      <c r="I3" s="374" t="s">
        <v>135</v>
      </c>
      <c r="J3" s="374" t="s">
        <v>10</v>
      </c>
      <c r="K3" s="373"/>
      <c r="L3" s="373"/>
    </row>
    <row r="4" spans="1:12" ht="60.75" customHeight="1">
      <c r="A4" s="371"/>
      <c r="B4" s="371"/>
      <c r="C4" s="374"/>
      <c r="D4" s="374"/>
      <c r="E4" s="374"/>
      <c r="F4" s="374"/>
      <c r="G4" s="374"/>
      <c r="H4" s="374"/>
      <c r="I4" s="374"/>
      <c r="J4" s="374"/>
      <c r="K4" s="373"/>
      <c r="L4" s="373"/>
    </row>
    <row r="5" spans="1:12" s="5" customFormat="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</row>
    <row r="6" spans="1:12" s="5" customFormat="1" ht="38.25">
      <c r="A6" s="221" t="s">
        <v>79</v>
      </c>
      <c r="B6" s="222" t="s">
        <v>464</v>
      </c>
      <c r="C6" s="223">
        <v>1520</v>
      </c>
      <c r="D6" s="223">
        <v>100</v>
      </c>
      <c r="E6" s="223">
        <v>113</v>
      </c>
      <c r="F6" s="223">
        <v>24</v>
      </c>
      <c r="G6" s="223">
        <v>630</v>
      </c>
      <c r="H6" s="223">
        <v>312</v>
      </c>
      <c r="I6" s="223">
        <v>354</v>
      </c>
      <c r="J6" s="223">
        <v>87</v>
      </c>
      <c r="K6" s="224" t="s">
        <v>565</v>
      </c>
      <c r="L6" s="224" t="s">
        <v>564</v>
      </c>
    </row>
    <row r="7" spans="1:12" s="5" customFormat="1" ht="13.5">
      <c r="A7" s="225" t="s">
        <v>71</v>
      </c>
      <c r="B7" s="226" t="s">
        <v>399</v>
      </c>
      <c r="C7" s="223">
        <v>300</v>
      </c>
      <c r="D7" s="227"/>
      <c r="E7" s="228">
        <v>5</v>
      </c>
      <c r="F7" s="228">
        <v>6</v>
      </c>
      <c r="G7" s="228">
        <v>178</v>
      </c>
      <c r="H7" s="228">
        <v>39</v>
      </c>
      <c r="I7" s="228">
        <v>72</v>
      </c>
      <c r="J7" s="228"/>
      <c r="K7" s="239"/>
      <c r="L7" s="239"/>
    </row>
    <row r="8" spans="1:12" s="5" customFormat="1" ht="27">
      <c r="A8" s="225" t="s">
        <v>440</v>
      </c>
      <c r="B8" s="196" t="s">
        <v>232</v>
      </c>
      <c r="C8" s="223">
        <f>E8+F8+G8+H8+I8+J8</f>
        <v>6</v>
      </c>
      <c r="D8" s="229"/>
      <c r="E8" s="63">
        <v>1</v>
      </c>
      <c r="F8" s="63"/>
      <c r="G8" s="63">
        <v>3</v>
      </c>
      <c r="H8" s="63"/>
      <c r="I8" s="63">
        <v>2</v>
      </c>
      <c r="J8" s="63"/>
      <c r="K8" s="239"/>
      <c r="L8" s="239"/>
    </row>
    <row r="9" spans="1:12" s="5" customFormat="1" ht="40.5">
      <c r="A9" s="225" t="s">
        <v>92</v>
      </c>
      <c r="B9" s="196" t="s">
        <v>233</v>
      </c>
      <c r="C9" s="223">
        <f>E9+F9+G9+H9+I9+J9</f>
        <v>13</v>
      </c>
      <c r="D9" s="229"/>
      <c r="E9" s="63"/>
      <c r="F9" s="63"/>
      <c r="G9" s="63">
        <v>3</v>
      </c>
      <c r="H9" s="63">
        <v>5</v>
      </c>
      <c r="I9" s="63">
        <v>5</v>
      </c>
      <c r="J9" s="63"/>
      <c r="K9" s="239"/>
      <c r="L9" s="239"/>
    </row>
    <row r="10" spans="1:12" s="5" customFormat="1" ht="13.5">
      <c r="A10" s="225" t="s">
        <v>98</v>
      </c>
      <c r="B10" s="196" t="s">
        <v>441</v>
      </c>
      <c r="C10" s="223">
        <f>E10+F10+G10+H10+I10+J10</f>
        <v>0</v>
      </c>
      <c r="D10" s="229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239"/>
      <c r="L10" s="239"/>
    </row>
    <row r="11" spans="1:12" s="5" customFormat="1" ht="36">
      <c r="A11" s="225" t="s">
        <v>397</v>
      </c>
      <c r="B11" s="196" t="s">
        <v>225</v>
      </c>
      <c r="C11" s="223">
        <f>E11+F11+G11+H11+I11+J11</f>
        <v>1</v>
      </c>
      <c r="D11" s="229"/>
      <c r="E11" s="63"/>
      <c r="F11" s="63"/>
      <c r="G11" s="63"/>
      <c r="H11" s="63">
        <v>1</v>
      </c>
      <c r="I11" s="63"/>
      <c r="J11" s="63"/>
      <c r="K11" s="239"/>
      <c r="L11" s="239"/>
    </row>
    <row r="12" spans="1:12" s="5" customFormat="1" ht="47.25">
      <c r="A12" s="225" t="s">
        <v>398</v>
      </c>
      <c r="B12" s="196" t="s">
        <v>382</v>
      </c>
      <c r="C12" s="223">
        <v>4</v>
      </c>
      <c r="D12" s="229"/>
      <c r="E12" s="63"/>
      <c r="F12" s="63"/>
      <c r="G12" s="63"/>
      <c r="H12" s="63"/>
      <c r="I12" s="63">
        <v>2</v>
      </c>
      <c r="J12" s="63"/>
      <c r="K12" s="239"/>
      <c r="L12" s="239"/>
    </row>
    <row r="13" spans="1:12" s="5" customFormat="1" ht="13.5">
      <c r="A13" s="225" t="s">
        <v>99</v>
      </c>
      <c r="B13" s="196" t="s">
        <v>100</v>
      </c>
      <c r="C13" s="223">
        <v>285</v>
      </c>
      <c r="D13" s="229"/>
      <c r="E13" s="63">
        <v>10</v>
      </c>
      <c r="F13" s="63">
        <v>3</v>
      </c>
      <c r="G13" s="63">
        <v>126</v>
      </c>
      <c r="H13" s="63">
        <v>35</v>
      </c>
      <c r="I13" s="63">
        <v>94</v>
      </c>
      <c r="J13" s="63">
        <v>17</v>
      </c>
      <c r="K13" s="239"/>
      <c r="L13" s="239"/>
    </row>
    <row r="14" spans="1:12" ht="43.5" customHeight="1">
      <c r="A14" s="375" t="s">
        <v>442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6"/>
      <c r="L14" s="376"/>
    </row>
    <row r="15" spans="1:8" ht="12.75">
      <c r="A15" s="27"/>
      <c r="B15" s="12"/>
      <c r="C15" s="12"/>
      <c r="D15" s="12"/>
      <c r="E15" s="12"/>
      <c r="F15" s="12"/>
      <c r="G15" s="12"/>
      <c r="H15" s="12"/>
    </row>
    <row r="16" spans="1:8" ht="12.75">
      <c r="A16" s="27"/>
      <c r="B16" s="12"/>
      <c r="C16" s="12"/>
      <c r="D16" s="12"/>
      <c r="E16" s="12"/>
      <c r="F16" s="12"/>
      <c r="G16" s="12"/>
      <c r="H16" s="12"/>
    </row>
    <row r="17" spans="1:8" ht="12.75">
      <c r="A17" s="27"/>
      <c r="B17" s="12"/>
      <c r="C17" s="12"/>
      <c r="D17" s="12"/>
      <c r="E17" s="12"/>
      <c r="F17" s="12"/>
      <c r="G17" s="12"/>
      <c r="H17" s="12"/>
    </row>
    <row r="18" spans="1:8" ht="12.75">
      <c r="A18" s="27"/>
      <c r="B18" s="12"/>
      <c r="C18" s="12"/>
      <c r="D18" s="12"/>
      <c r="E18" s="12"/>
      <c r="F18" s="12"/>
      <c r="G18" s="12"/>
      <c r="H18" s="12"/>
    </row>
    <row r="19" spans="1:8" ht="12.75">
      <c r="A19" s="27"/>
      <c r="B19" s="12"/>
      <c r="C19" s="12"/>
      <c r="D19" s="12"/>
      <c r="E19" s="12"/>
      <c r="F19" s="12"/>
      <c r="G19" s="12"/>
      <c r="H19" s="12"/>
    </row>
    <row r="20" spans="1:8" ht="12.75">
      <c r="A20" s="27"/>
      <c r="B20" s="12"/>
      <c r="C20" s="12"/>
      <c r="D20" s="12"/>
      <c r="E20" s="12"/>
      <c r="F20" s="12"/>
      <c r="G20" s="12"/>
      <c r="H20" s="12"/>
    </row>
    <row r="21" spans="1:8" ht="12.75">
      <c r="A21" s="27"/>
      <c r="B21" s="12"/>
      <c r="C21" s="12"/>
      <c r="D21" s="12"/>
      <c r="E21" s="12"/>
      <c r="F21" s="12"/>
      <c r="G21" s="12"/>
      <c r="H21" s="12"/>
    </row>
    <row r="22" ht="12.75">
      <c r="A22" s="27"/>
    </row>
    <row r="23" ht="12.75">
      <c r="A23" s="27"/>
    </row>
    <row r="24" ht="12.75">
      <c r="A24" s="27"/>
    </row>
  </sheetData>
  <sheetProtection/>
  <mergeCells count="15">
    <mergeCell ref="A14:L14"/>
    <mergeCell ref="G3:G4"/>
    <mergeCell ref="H3:H4"/>
    <mergeCell ref="I3:I4"/>
    <mergeCell ref="E3:E4"/>
    <mergeCell ref="D3:D4"/>
    <mergeCell ref="A1:L1"/>
    <mergeCell ref="B2:B4"/>
    <mergeCell ref="C2:J2"/>
    <mergeCell ref="K2:K4"/>
    <mergeCell ref="L2:L4"/>
    <mergeCell ref="C3:C4"/>
    <mergeCell ref="A2:A4"/>
    <mergeCell ref="J3:J4"/>
    <mergeCell ref="F3:F4"/>
  </mergeCells>
  <printOptions/>
  <pageMargins left="0.5905511811023623" right="0.3937007874015748" top="0.5905511811023623" bottom="0.5905511811023623" header="0" footer="0"/>
  <pageSetup horizontalDpi="300" verticalDpi="300" orientation="landscape" paperSize="9" r:id="rId1"/>
  <rowBreaks count="1" manualBreakCount="1">
    <brk id="2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9">
      <selection activeCell="D33" sqref="D33"/>
    </sheetView>
  </sheetViews>
  <sheetFormatPr defaultColWidth="8.875" defaultRowHeight="12.75"/>
  <cols>
    <col min="1" max="1" width="6.25390625" style="6" customWidth="1"/>
    <col min="2" max="2" width="30.25390625" style="4" customWidth="1"/>
    <col min="3" max="3" width="18.125" style="4" customWidth="1"/>
    <col min="4" max="4" width="5.625" style="4" customWidth="1"/>
    <col min="5" max="5" width="6.625" style="4" customWidth="1"/>
    <col min="6" max="6" width="3.75390625" style="4" customWidth="1"/>
    <col min="7" max="7" width="5.75390625" style="4" bestFit="1" customWidth="1"/>
    <col min="8" max="8" width="4.00390625" style="4" bestFit="1" customWidth="1"/>
    <col min="9" max="10" width="5.75390625" style="4" bestFit="1" customWidth="1"/>
    <col min="11" max="11" width="5.375" style="4" customWidth="1"/>
    <col min="12" max="16384" width="8.875" style="4" customWidth="1"/>
  </cols>
  <sheetData>
    <row r="1" spans="1:11" ht="15.75">
      <c r="A1" s="377" t="s">
        <v>456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12.75">
      <c r="A2" s="371" t="s">
        <v>162</v>
      </c>
      <c r="B2" s="371" t="s">
        <v>77</v>
      </c>
      <c r="C2" s="371"/>
      <c r="D2" s="372" t="s">
        <v>134</v>
      </c>
      <c r="E2" s="372"/>
      <c r="F2" s="372"/>
      <c r="G2" s="372"/>
      <c r="H2" s="372"/>
      <c r="I2" s="372"/>
      <c r="J2" s="372"/>
      <c r="K2" s="372"/>
    </row>
    <row r="3" spans="1:11" ht="84" customHeight="1">
      <c r="A3" s="371"/>
      <c r="B3" s="371"/>
      <c r="C3" s="371"/>
      <c r="D3" s="238" t="s">
        <v>78</v>
      </c>
      <c r="E3" s="238" t="s">
        <v>379</v>
      </c>
      <c r="F3" s="238" t="s">
        <v>495</v>
      </c>
      <c r="G3" s="238" t="s">
        <v>8</v>
      </c>
      <c r="H3" s="238" t="s">
        <v>496</v>
      </c>
      <c r="I3" s="238" t="s">
        <v>9</v>
      </c>
      <c r="J3" s="238" t="s">
        <v>135</v>
      </c>
      <c r="K3" s="238" t="s">
        <v>10</v>
      </c>
    </row>
    <row r="4" spans="1:11" s="5" customFormat="1" ht="12.75">
      <c r="A4" s="13">
        <v>1</v>
      </c>
      <c r="B4" s="14">
        <v>2</v>
      </c>
      <c r="C4" s="15">
        <v>3</v>
      </c>
      <c r="D4" s="14">
        <v>4</v>
      </c>
      <c r="E4" s="15">
        <v>5</v>
      </c>
      <c r="F4" s="14">
        <v>6</v>
      </c>
      <c r="G4" s="15">
        <v>7</v>
      </c>
      <c r="H4" s="14">
        <v>8</v>
      </c>
      <c r="I4" s="15">
        <v>9</v>
      </c>
      <c r="J4" s="14">
        <v>10</v>
      </c>
      <c r="K4" s="15">
        <v>11</v>
      </c>
    </row>
    <row r="5" spans="1:11" ht="38.25">
      <c r="A5" s="188" t="s">
        <v>79</v>
      </c>
      <c r="B5" s="189" t="s">
        <v>457</v>
      </c>
      <c r="C5" s="127" t="s">
        <v>80</v>
      </c>
      <c r="D5" s="190">
        <v>1105</v>
      </c>
      <c r="E5" s="191">
        <v>1</v>
      </c>
      <c r="F5" s="192">
        <v>68</v>
      </c>
      <c r="G5" s="192">
        <v>12</v>
      </c>
      <c r="H5" s="192">
        <v>448</v>
      </c>
      <c r="I5" s="192">
        <v>230</v>
      </c>
      <c r="J5" s="192">
        <v>264</v>
      </c>
      <c r="K5" s="192">
        <v>83</v>
      </c>
    </row>
    <row r="6" spans="1:11" ht="12.75">
      <c r="A6" s="187"/>
      <c r="B6" s="186" t="s">
        <v>435</v>
      </c>
      <c r="C6" s="181"/>
      <c r="D6" s="193"/>
      <c r="E6" s="194"/>
      <c r="F6" s="261"/>
      <c r="G6" s="261"/>
      <c r="H6" s="195"/>
      <c r="I6" s="261"/>
      <c r="J6" s="195"/>
      <c r="K6" s="195"/>
    </row>
    <row r="7" spans="1:11" ht="27">
      <c r="A7" s="197" t="s">
        <v>81</v>
      </c>
      <c r="B7" s="198" t="s">
        <v>186</v>
      </c>
      <c r="C7" s="199" t="s">
        <v>82</v>
      </c>
      <c r="D7" s="190">
        <v>529</v>
      </c>
      <c r="E7" s="200">
        <f>D7/D5</f>
        <v>0.47873303167420816</v>
      </c>
      <c r="F7" s="201">
        <v>28</v>
      </c>
      <c r="G7" s="201">
        <v>8</v>
      </c>
      <c r="H7" s="201">
        <v>214</v>
      </c>
      <c r="I7" s="201">
        <v>101</v>
      </c>
      <c r="J7" s="201">
        <v>133</v>
      </c>
      <c r="K7" s="201">
        <v>45</v>
      </c>
    </row>
    <row r="8" spans="1:11" ht="15" customHeight="1">
      <c r="A8" s="16" t="s">
        <v>83</v>
      </c>
      <c r="B8" s="17"/>
      <c r="C8" s="18" t="s">
        <v>84</v>
      </c>
      <c r="D8" s="190">
        <v>345</v>
      </c>
      <c r="E8" s="202">
        <f>D8/D5</f>
        <v>0.31221719457013575</v>
      </c>
      <c r="F8" s="157">
        <v>22</v>
      </c>
      <c r="G8" s="157">
        <v>2</v>
      </c>
      <c r="H8" s="157">
        <v>148</v>
      </c>
      <c r="I8" s="157">
        <v>76</v>
      </c>
      <c r="J8" s="157">
        <v>74</v>
      </c>
      <c r="K8" s="157">
        <v>23</v>
      </c>
    </row>
    <row r="9" spans="1:11" ht="15" customHeight="1">
      <c r="A9" s="16" t="s">
        <v>85</v>
      </c>
      <c r="B9" s="17"/>
      <c r="C9" s="18" t="s">
        <v>86</v>
      </c>
      <c r="D9" s="190">
        <v>231</v>
      </c>
      <c r="E9" s="202">
        <f>D9/D5</f>
        <v>0.20904977375565612</v>
      </c>
      <c r="F9" s="157">
        <v>18</v>
      </c>
      <c r="G9" s="157">
        <v>2</v>
      </c>
      <c r="H9" s="157">
        <v>86</v>
      </c>
      <c r="I9" s="157">
        <v>53</v>
      </c>
      <c r="J9" s="157">
        <v>57</v>
      </c>
      <c r="K9" s="157">
        <v>15</v>
      </c>
    </row>
    <row r="10" spans="1:11" ht="15" customHeight="1">
      <c r="A10" s="87" t="s">
        <v>88</v>
      </c>
      <c r="B10" s="88" t="s">
        <v>87</v>
      </c>
      <c r="C10" s="90" t="s">
        <v>428</v>
      </c>
      <c r="D10" s="190">
        <v>9</v>
      </c>
      <c r="E10" s="203">
        <f>D10/D5</f>
        <v>0.008144796380090498</v>
      </c>
      <c r="F10" s="158"/>
      <c r="G10" s="158"/>
      <c r="H10" s="158"/>
      <c r="I10" s="158"/>
      <c r="J10" s="158">
        <v>9</v>
      </c>
      <c r="K10" s="158"/>
    </row>
    <row r="11" spans="1:11" ht="15" customHeight="1">
      <c r="A11" s="16" t="s">
        <v>89</v>
      </c>
      <c r="B11" s="17"/>
      <c r="C11" s="18" t="s">
        <v>429</v>
      </c>
      <c r="D11" s="190">
        <v>363</v>
      </c>
      <c r="E11" s="202">
        <f>D11/D5</f>
        <v>0.32850678733031674</v>
      </c>
      <c r="F11" s="157">
        <v>32</v>
      </c>
      <c r="G11" s="157">
        <v>7</v>
      </c>
      <c r="H11" s="157">
        <v>167</v>
      </c>
      <c r="I11" s="157">
        <v>56</v>
      </c>
      <c r="J11" s="157">
        <v>101</v>
      </c>
      <c r="K11" s="157"/>
    </row>
    <row r="12" spans="1:11" ht="15" customHeight="1">
      <c r="A12" s="16" t="s">
        <v>90</v>
      </c>
      <c r="B12" s="17"/>
      <c r="C12" s="18" t="s">
        <v>237</v>
      </c>
      <c r="D12" s="190">
        <v>386</v>
      </c>
      <c r="E12" s="202">
        <f>D12/D5</f>
        <v>0.34932126696832577</v>
      </c>
      <c r="F12" s="157">
        <v>21</v>
      </c>
      <c r="G12" s="157">
        <v>2</v>
      </c>
      <c r="H12" s="157">
        <v>159</v>
      </c>
      <c r="I12" s="157">
        <v>87</v>
      </c>
      <c r="J12" s="157">
        <v>73</v>
      </c>
      <c r="K12" s="157">
        <v>44</v>
      </c>
    </row>
    <row r="13" spans="1:11" ht="15.75">
      <c r="A13" s="16" t="s">
        <v>91</v>
      </c>
      <c r="B13" s="17"/>
      <c r="C13" s="18" t="s">
        <v>238</v>
      </c>
      <c r="D13" s="190">
        <v>330</v>
      </c>
      <c r="E13" s="202">
        <f>D13/D5</f>
        <v>0.2986425339366516</v>
      </c>
      <c r="F13" s="157">
        <v>12</v>
      </c>
      <c r="G13" s="157">
        <v>3</v>
      </c>
      <c r="H13" s="157">
        <v>122</v>
      </c>
      <c r="I13" s="157">
        <v>75</v>
      </c>
      <c r="J13" s="157">
        <v>79</v>
      </c>
      <c r="K13" s="157">
        <v>39</v>
      </c>
    </row>
    <row r="14" spans="1:11" ht="15.75">
      <c r="A14" s="16" t="s">
        <v>169</v>
      </c>
      <c r="B14" s="17"/>
      <c r="C14" s="18" t="s">
        <v>239</v>
      </c>
      <c r="D14" s="190">
        <v>17</v>
      </c>
      <c r="E14" s="202">
        <f>D14/D5</f>
        <v>0.015384615384615385</v>
      </c>
      <c r="F14" s="157">
        <v>3</v>
      </c>
      <c r="G14" s="157"/>
      <c r="H14" s="157"/>
      <c r="I14" s="157">
        <v>12</v>
      </c>
      <c r="J14" s="157">
        <v>2</v>
      </c>
      <c r="K14" s="157"/>
    </row>
    <row r="15" spans="1:11" ht="15" customHeight="1">
      <c r="A15" s="87" t="s">
        <v>92</v>
      </c>
      <c r="B15" s="91" t="s">
        <v>436</v>
      </c>
      <c r="C15" s="89" t="s">
        <v>93</v>
      </c>
      <c r="D15" s="190">
        <v>548</v>
      </c>
      <c r="E15" s="204">
        <f>D15/D5</f>
        <v>0.49592760180995477</v>
      </c>
      <c r="F15" s="159">
        <f aca="true" t="shared" si="0" ref="F15:K15">F16+F17+F18+F19+F20</f>
        <v>22</v>
      </c>
      <c r="G15" s="159">
        <f t="shared" si="0"/>
        <v>7</v>
      </c>
      <c r="H15" s="159">
        <f t="shared" si="0"/>
        <v>239</v>
      </c>
      <c r="I15" s="159">
        <f t="shared" si="0"/>
        <v>116</v>
      </c>
      <c r="J15" s="159">
        <f t="shared" si="0"/>
        <v>112</v>
      </c>
      <c r="K15" s="159">
        <f t="shared" si="0"/>
        <v>52</v>
      </c>
    </row>
    <row r="16" spans="1:11" ht="15" customHeight="1">
      <c r="A16" s="16" t="s">
        <v>94</v>
      </c>
      <c r="B16" s="17"/>
      <c r="C16" s="101" t="s">
        <v>428</v>
      </c>
      <c r="D16" s="190">
        <v>6</v>
      </c>
      <c r="E16" s="202">
        <f>D16/D5</f>
        <v>0.005429864253393665</v>
      </c>
      <c r="F16" s="157"/>
      <c r="G16" s="157"/>
      <c r="H16" s="157"/>
      <c r="I16" s="157"/>
      <c r="J16" s="157">
        <v>6</v>
      </c>
      <c r="K16" s="157"/>
    </row>
    <row r="17" spans="1:11" ht="15" customHeight="1">
      <c r="A17" s="16" t="s">
        <v>95</v>
      </c>
      <c r="B17" s="17"/>
      <c r="C17" s="18" t="s">
        <v>429</v>
      </c>
      <c r="D17" s="190">
        <v>215</v>
      </c>
      <c r="E17" s="202">
        <f>D17/D5</f>
        <v>0.19457013574660634</v>
      </c>
      <c r="F17" s="157">
        <v>10</v>
      </c>
      <c r="G17" s="157">
        <v>2</v>
      </c>
      <c r="H17" s="157">
        <v>104</v>
      </c>
      <c r="I17" s="157">
        <v>51</v>
      </c>
      <c r="J17" s="157">
        <v>48</v>
      </c>
      <c r="K17" s="157"/>
    </row>
    <row r="18" spans="1:11" ht="15" customHeight="1">
      <c r="A18" s="16" t="s">
        <v>96</v>
      </c>
      <c r="B18" s="17"/>
      <c r="C18" s="18" t="s">
        <v>237</v>
      </c>
      <c r="D18" s="190">
        <v>191</v>
      </c>
      <c r="E18" s="202">
        <f>D18/D5</f>
        <v>0.17285067873303167</v>
      </c>
      <c r="F18" s="157">
        <v>7</v>
      </c>
      <c r="G18" s="157">
        <v>4</v>
      </c>
      <c r="H18" s="157">
        <v>76</v>
      </c>
      <c r="I18" s="157">
        <v>35</v>
      </c>
      <c r="J18" s="157">
        <v>39</v>
      </c>
      <c r="K18" s="157">
        <v>30</v>
      </c>
    </row>
    <row r="19" spans="1:11" ht="15.75" customHeight="1">
      <c r="A19" s="16" t="s">
        <v>97</v>
      </c>
      <c r="B19" s="19"/>
      <c r="C19" s="18" t="s">
        <v>238</v>
      </c>
      <c r="D19" s="190">
        <v>135</v>
      </c>
      <c r="E19" s="205">
        <f>D19/D5</f>
        <v>0.12217194570135746</v>
      </c>
      <c r="F19" s="38">
        <v>5</v>
      </c>
      <c r="G19" s="38">
        <v>1</v>
      </c>
      <c r="H19" s="38">
        <v>59</v>
      </c>
      <c r="I19" s="38">
        <v>29</v>
      </c>
      <c r="J19" s="157">
        <v>19</v>
      </c>
      <c r="K19" s="157">
        <v>22</v>
      </c>
    </row>
    <row r="20" spans="1:11" ht="15.75">
      <c r="A20" s="16" t="s">
        <v>170</v>
      </c>
      <c r="B20" s="44"/>
      <c r="C20" s="18" t="s">
        <v>239</v>
      </c>
      <c r="D20" s="190">
        <v>1</v>
      </c>
      <c r="E20" s="205">
        <f>D20/D5</f>
        <v>0.0009049773755656109</v>
      </c>
      <c r="F20" s="38"/>
      <c r="G20" s="38"/>
      <c r="H20" s="38"/>
      <c r="I20" s="38">
        <v>1</v>
      </c>
      <c r="J20" s="157"/>
      <c r="K20" s="157"/>
    </row>
    <row r="21" spans="1:11" ht="36" customHeight="1">
      <c r="A21" s="206" t="s">
        <v>98</v>
      </c>
      <c r="B21" s="207" t="s">
        <v>465</v>
      </c>
      <c r="C21" s="208" t="s">
        <v>451</v>
      </c>
      <c r="D21" s="190">
        <v>15</v>
      </c>
      <c r="E21" s="209">
        <f>D21/D5</f>
        <v>0.013574660633484163</v>
      </c>
      <c r="F21" s="210"/>
      <c r="G21" s="210"/>
      <c r="H21" s="210"/>
      <c r="I21" s="210">
        <v>15</v>
      </c>
      <c r="J21" s="210"/>
      <c r="K21" s="210"/>
    </row>
    <row r="22" spans="1:11" ht="15.75">
      <c r="A22" s="206" t="s">
        <v>397</v>
      </c>
      <c r="B22" s="211"/>
      <c r="C22" s="208" t="s">
        <v>452</v>
      </c>
      <c r="D22" s="190">
        <v>1</v>
      </c>
      <c r="E22" s="209">
        <f>D22/D5</f>
        <v>0.0009049773755656109</v>
      </c>
      <c r="F22" s="210"/>
      <c r="G22" s="210"/>
      <c r="H22" s="210"/>
      <c r="I22" s="210">
        <v>1</v>
      </c>
      <c r="J22" s="210"/>
      <c r="K22" s="210"/>
    </row>
    <row r="23" spans="1:11" ht="15.75">
      <c r="A23" s="212" t="s">
        <v>73</v>
      </c>
      <c r="B23" s="127" t="s">
        <v>187</v>
      </c>
      <c r="C23" s="232"/>
      <c r="D23" s="190">
        <v>109</v>
      </c>
      <c r="E23" s="242">
        <v>1</v>
      </c>
      <c r="F23" s="233">
        <f aca="true" t="shared" si="1" ref="F23:K23">F24+F25+F26+F27</f>
        <v>0</v>
      </c>
      <c r="G23" s="233">
        <f t="shared" si="1"/>
        <v>0</v>
      </c>
      <c r="H23" s="233">
        <f t="shared" si="1"/>
        <v>31</v>
      </c>
      <c r="I23" s="233">
        <f t="shared" si="1"/>
        <v>13</v>
      </c>
      <c r="J23" s="233">
        <f t="shared" si="1"/>
        <v>65</v>
      </c>
      <c r="K23" s="233">
        <f t="shared" si="1"/>
        <v>0</v>
      </c>
    </row>
    <row r="24" spans="1:11" ht="13.5">
      <c r="A24" s="185" t="s">
        <v>228</v>
      </c>
      <c r="B24" s="213" t="s">
        <v>87</v>
      </c>
      <c r="C24" s="214" t="s">
        <v>428</v>
      </c>
      <c r="D24" s="190">
        <f aca="true" t="shared" si="2" ref="D24:D32">F24+G24+H24+I24+J24+K24</f>
        <v>0</v>
      </c>
      <c r="E24" s="215">
        <f>D24/D23</f>
        <v>0</v>
      </c>
      <c r="F24" s="216"/>
      <c r="G24" s="216"/>
      <c r="H24" s="216"/>
      <c r="I24" s="216"/>
      <c r="J24" s="216"/>
      <c r="K24" s="216"/>
    </row>
    <row r="25" spans="1:11" ht="15.75">
      <c r="A25" s="185" t="s">
        <v>229</v>
      </c>
      <c r="B25" s="217"/>
      <c r="C25" s="218" t="s">
        <v>429</v>
      </c>
      <c r="D25" s="190">
        <v>38</v>
      </c>
      <c r="E25" s="215">
        <f>D25/D23</f>
        <v>0.3486238532110092</v>
      </c>
      <c r="F25" s="216"/>
      <c r="G25" s="216"/>
      <c r="H25" s="216"/>
      <c r="I25" s="216"/>
      <c r="J25" s="216">
        <v>38</v>
      </c>
      <c r="K25" s="216"/>
    </row>
    <row r="26" spans="1:11" ht="15.75">
      <c r="A26" s="185" t="s">
        <v>102</v>
      </c>
      <c r="B26" s="217"/>
      <c r="C26" s="218" t="s">
        <v>237</v>
      </c>
      <c r="D26" s="190">
        <f t="shared" si="2"/>
        <v>0</v>
      </c>
      <c r="E26" s="215">
        <f>D26/D23</f>
        <v>0</v>
      </c>
      <c r="F26" s="216"/>
      <c r="G26" s="216"/>
      <c r="H26" s="262"/>
      <c r="I26" s="262"/>
      <c r="J26" s="262"/>
      <c r="K26" s="216"/>
    </row>
    <row r="27" spans="1:11" ht="14.25" customHeight="1">
      <c r="A27" s="185" t="s">
        <v>103</v>
      </c>
      <c r="B27" s="217"/>
      <c r="C27" s="218" t="s">
        <v>238</v>
      </c>
      <c r="D27" s="190">
        <v>71</v>
      </c>
      <c r="E27" s="215">
        <f>D27/D23</f>
        <v>0.6513761467889908</v>
      </c>
      <c r="F27" s="216"/>
      <c r="G27" s="260"/>
      <c r="H27" s="63">
        <v>31</v>
      </c>
      <c r="I27" s="63">
        <v>13</v>
      </c>
      <c r="J27" s="63">
        <v>27</v>
      </c>
      <c r="K27" s="216"/>
    </row>
    <row r="28" spans="1:11" ht="27">
      <c r="A28" s="185" t="s">
        <v>12</v>
      </c>
      <c r="B28" s="213" t="s">
        <v>316</v>
      </c>
      <c r="C28" s="219"/>
      <c r="D28" s="190">
        <v>71</v>
      </c>
      <c r="E28" s="215">
        <f>D28/D23</f>
        <v>0.6513761467889908</v>
      </c>
      <c r="F28" s="216"/>
      <c r="G28" s="216"/>
      <c r="H28" s="216"/>
      <c r="I28" s="216"/>
      <c r="J28" s="216"/>
      <c r="K28" s="216"/>
    </row>
    <row r="29" spans="1:11" ht="26.25" customHeight="1">
      <c r="A29" s="185" t="s">
        <v>104</v>
      </c>
      <c r="B29" s="213" t="s">
        <v>101</v>
      </c>
      <c r="C29" s="218" t="s">
        <v>133</v>
      </c>
      <c r="D29" s="190">
        <v>44</v>
      </c>
      <c r="E29" s="215">
        <f>D29/D23</f>
        <v>0.4036697247706422</v>
      </c>
      <c r="F29" s="216"/>
      <c r="G29" s="216"/>
      <c r="H29" s="216"/>
      <c r="I29" s="216"/>
      <c r="J29" s="216"/>
      <c r="K29" s="216"/>
    </row>
    <row r="30" spans="1:11" ht="25.5">
      <c r="A30" s="185" t="s">
        <v>105</v>
      </c>
      <c r="B30" s="217"/>
      <c r="C30" s="218" t="s">
        <v>106</v>
      </c>
      <c r="D30" s="190">
        <f t="shared" si="2"/>
        <v>0</v>
      </c>
      <c r="E30" s="215">
        <f>D30/D23</f>
        <v>0</v>
      </c>
      <c r="F30" s="216"/>
      <c r="G30" s="216"/>
      <c r="H30" s="216"/>
      <c r="I30" s="216"/>
      <c r="J30" s="216"/>
      <c r="K30" s="216"/>
    </row>
    <row r="31" spans="1:11" ht="36.75" customHeight="1">
      <c r="A31" s="185" t="s">
        <v>107</v>
      </c>
      <c r="B31" s="217"/>
      <c r="C31" s="218" t="s">
        <v>108</v>
      </c>
      <c r="D31" s="190">
        <f t="shared" si="2"/>
        <v>0</v>
      </c>
      <c r="E31" s="215">
        <f>D31/D23</f>
        <v>0</v>
      </c>
      <c r="F31" s="216"/>
      <c r="G31" s="216"/>
      <c r="H31" s="216"/>
      <c r="I31" s="216"/>
      <c r="J31" s="216"/>
      <c r="K31" s="216"/>
    </row>
    <row r="32" spans="1:11" ht="15.75">
      <c r="A32" s="185" t="s">
        <v>109</v>
      </c>
      <c r="B32" s="217"/>
      <c r="C32" s="218" t="s">
        <v>110</v>
      </c>
      <c r="D32" s="190">
        <f t="shared" si="2"/>
        <v>0</v>
      </c>
      <c r="E32" s="215">
        <f>D32/D23</f>
        <v>0</v>
      </c>
      <c r="F32" s="216"/>
      <c r="G32" s="216"/>
      <c r="H32" s="216"/>
      <c r="I32" s="216"/>
      <c r="J32" s="216"/>
      <c r="K32" s="216"/>
    </row>
    <row r="33" spans="1:11" ht="42.75" customHeight="1">
      <c r="A33" s="185" t="s">
        <v>437</v>
      </c>
      <c r="B33" s="220" t="s">
        <v>188</v>
      </c>
      <c r="C33" s="219"/>
      <c r="D33" s="190">
        <v>71</v>
      </c>
      <c r="E33" s="215">
        <f>D33/D23</f>
        <v>0.6513761467889908</v>
      </c>
      <c r="F33" s="216"/>
      <c r="G33" s="216"/>
      <c r="H33" s="63">
        <v>31</v>
      </c>
      <c r="I33" s="63">
        <v>13</v>
      </c>
      <c r="J33" s="63">
        <v>27</v>
      </c>
      <c r="K33" s="216"/>
    </row>
    <row r="34" spans="1:11" ht="30.75" customHeight="1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375"/>
    </row>
    <row r="35" spans="1:9" ht="12.75">
      <c r="A35" s="27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27"/>
      <c r="B36" s="12"/>
      <c r="C36" s="12"/>
      <c r="D36" s="12"/>
      <c r="E36" s="12"/>
      <c r="F36" s="12"/>
      <c r="G36" s="12"/>
      <c r="H36" s="12"/>
      <c r="I36" s="12"/>
    </row>
    <row r="37" spans="1:9" ht="12.75">
      <c r="A37" s="27"/>
      <c r="B37" s="12"/>
      <c r="C37" s="12"/>
      <c r="D37" s="12"/>
      <c r="E37" s="12"/>
      <c r="F37" s="12"/>
      <c r="G37" s="12"/>
      <c r="H37" s="12"/>
      <c r="I37" s="12"/>
    </row>
    <row r="38" spans="1:9" ht="12.75">
      <c r="A38" s="27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27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27"/>
      <c r="B40" s="12"/>
      <c r="C40" s="12"/>
      <c r="D40" s="12"/>
      <c r="E40" s="12"/>
      <c r="F40" s="12"/>
      <c r="G40" s="12"/>
      <c r="H40" s="12"/>
      <c r="I40" s="12"/>
    </row>
    <row r="41" spans="1:9" ht="12.75">
      <c r="A41" s="27"/>
      <c r="B41" s="12"/>
      <c r="C41" s="12"/>
      <c r="D41" s="12"/>
      <c r="E41" s="12"/>
      <c r="F41" s="12"/>
      <c r="G41" s="12"/>
      <c r="H41" s="12"/>
      <c r="I41" s="12"/>
    </row>
    <row r="42" ht="12.75">
      <c r="A42" s="27"/>
    </row>
    <row r="43" ht="12.75">
      <c r="A43" s="27"/>
    </row>
    <row r="44" ht="12.75">
      <c r="A44" s="27"/>
    </row>
  </sheetData>
  <sheetProtection/>
  <mergeCells count="5">
    <mergeCell ref="A34:K34"/>
    <mergeCell ref="A1:K1"/>
    <mergeCell ref="A2:A3"/>
    <mergeCell ref="B2:C3"/>
    <mergeCell ref="D2:K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7.25390625" style="0" customWidth="1"/>
    <col min="2" max="2" width="18.75390625" style="0" customWidth="1"/>
    <col min="3" max="3" width="9.00390625" style="0" customWidth="1"/>
    <col min="4" max="4" width="13.125" style="0" customWidth="1"/>
    <col min="5" max="5" width="15.00390625" style="0" bestFit="1" customWidth="1"/>
    <col min="6" max="6" width="5.75390625" style="0" bestFit="1" customWidth="1"/>
    <col min="7" max="7" width="19.125" style="0" customWidth="1"/>
    <col min="8" max="8" width="7.375" style="0" customWidth="1"/>
    <col min="9" max="9" width="13.00390625" style="0" customWidth="1"/>
    <col min="10" max="10" width="16.25390625" style="0" customWidth="1"/>
  </cols>
  <sheetData>
    <row r="1" spans="1:10" ht="33" customHeight="1">
      <c r="A1" s="378" t="s">
        <v>476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33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68.25" customHeight="1">
      <c r="A3" s="379" t="s">
        <v>477</v>
      </c>
      <c r="B3" s="379"/>
      <c r="C3" s="379"/>
      <c r="D3" s="379"/>
      <c r="E3" s="379"/>
      <c r="F3" s="379" t="s">
        <v>478</v>
      </c>
      <c r="G3" s="379"/>
      <c r="H3" s="379"/>
      <c r="I3" s="379"/>
      <c r="J3" s="379"/>
    </row>
    <row r="4" spans="1:10" ht="38.25">
      <c r="A4" s="15" t="s">
        <v>393</v>
      </c>
      <c r="B4" s="15" t="s">
        <v>394</v>
      </c>
      <c r="C4" s="15" t="s">
        <v>395</v>
      </c>
      <c r="D4" s="15" t="s">
        <v>466</v>
      </c>
      <c r="E4" s="15" t="s">
        <v>396</v>
      </c>
      <c r="F4" s="15" t="s">
        <v>393</v>
      </c>
      <c r="G4" s="15" t="s">
        <v>394</v>
      </c>
      <c r="H4" s="15" t="s">
        <v>395</v>
      </c>
      <c r="I4" s="15" t="s">
        <v>466</v>
      </c>
      <c r="J4" s="15" t="s">
        <v>396</v>
      </c>
    </row>
    <row r="5" spans="1:10" ht="23.25" customHeight="1">
      <c r="A5" s="174">
        <f>B5+C5+D5+E5</f>
        <v>83</v>
      </c>
      <c r="B5" s="174">
        <v>46</v>
      </c>
      <c r="C5" s="174">
        <v>1</v>
      </c>
      <c r="D5" s="174">
        <v>5</v>
      </c>
      <c r="E5" s="174">
        <v>31</v>
      </c>
      <c r="F5" s="174">
        <v>1520</v>
      </c>
      <c r="G5" s="174">
        <v>744</v>
      </c>
      <c r="H5" s="174">
        <v>32</v>
      </c>
      <c r="I5" s="174">
        <v>54</v>
      </c>
      <c r="J5" s="174">
        <v>690</v>
      </c>
    </row>
  </sheetData>
  <sheetProtection/>
  <mergeCells count="3">
    <mergeCell ref="A1:J1"/>
    <mergeCell ref="A3:E3"/>
    <mergeCell ref="F3:J3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22.875" style="0" customWidth="1"/>
    <col min="3" max="3" width="23.125" style="0" customWidth="1"/>
    <col min="4" max="4" width="27.375" style="0" customWidth="1"/>
  </cols>
  <sheetData>
    <row r="1" spans="1:8" ht="15.75">
      <c r="A1" s="326" t="s">
        <v>463</v>
      </c>
      <c r="B1" s="326"/>
      <c r="C1" s="326"/>
      <c r="D1" s="326"/>
      <c r="E1" s="326"/>
      <c r="F1" s="21"/>
      <c r="G1" s="21"/>
      <c r="H1" s="21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31.5">
      <c r="A3" s="21"/>
      <c r="B3" s="137" t="s">
        <v>458</v>
      </c>
      <c r="C3" s="137" t="s">
        <v>458</v>
      </c>
      <c r="D3" s="137" t="s">
        <v>459</v>
      </c>
      <c r="E3" s="21"/>
      <c r="F3" s="21"/>
      <c r="G3" s="21"/>
      <c r="H3" s="21"/>
    </row>
    <row r="4" spans="1:8" ht="15.75">
      <c r="A4" s="21"/>
      <c r="B4" s="137" t="s">
        <v>497</v>
      </c>
      <c r="C4" s="137" t="s">
        <v>498</v>
      </c>
      <c r="D4" s="137" t="s">
        <v>499</v>
      </c>
      <c r="E4" s="21"/>
      <c r="F4" s="21"/>
      <c r="G4" s="21"/>
      <c r="H4" s="21"/>
    </row>
    <row r="5" spans="1:8" ht="15.75">
      <c r="A5" s="21"/>
      <c r="B5" s="117">
        <v>1514</v>
      </c>
      <c r="C5" s="117">
        <v>1487</v>
      </c>
      <c r="D5" s="163">
        <v>0.98</v>
      </c>
      <c r="E5" s="21"/>
      <c r="F5" s="21"/>
      <c r="G5" s="21"/>
      <c r="H5" s="21"/>
    </row>
    <row r="6" spans="1:8" ht="12.75">
      <c r="A6" s="21"/>
      <c r="B6" s="21"/>
      <c r="C6" s="21"/>
      <c r="D6" s="21"/>
      <c r="E6" s="21"/>
      <c r="F6" s="21"/>
      <c r="G6" s="21"/>
      <c r="H6" s="21"/>
    </row>
    <row r="7" spans="1:8" ht="15.75">
      <c r="A7" s="123"/>
      <c r="B7" s="123"/>
      <c r="C7" s="123"/>
      <c r="D7" s="123"/>
      <c r="E7" s="123"/>
      <c r="F7" s="21"/>
      <c r="G7" s="21"/>
      <c r="H7" s="21"/>
    </row>
    <row r="8" spans="1:8" ht="12.75">
      <c r="A8" s="21"/>
      <c r="B8" s="21"/>
      <c r="C8" s="21"/>
      <c r="D8" s="21"/>
      <c r="E8" s="21"/>
      <c r="F8" s="21"/>
      <c r="G8" s="21"/>
      <c r="H8" s="21"/>
    </row>
    <row r="9" spans="1:8" ht="12.75">
      <c r="A9" s="21"/>
      <c r="B9" s="21"/>
      <c r="C9" s="21"/>
      <c r="D9" s="21"/>
      <c r="E9" s="21"/>
      <c r="F9" s="21"/>
      <c r="G9" s="21"/>
      <c r="H9" s="21"/>
    </row>
    <row r="10" spans="1:8" ht="12.75">
      <c r="A10" s="21"/>
      <c r="B10" s="21"/>
      <c r="C10" s="21"/>
      <c r="D10" s="21"/>
      <c r="E10" s="21"/>
      <c r="F10" s="21"/>
      <c r="G10" s="21"/>
      <c r="H10" s="21"/>
    </row>
    <row r="11" spans="1:8" ht="12.75">
      <c r="A11" s="21"/>
      <c r="B11" s="21"/>
      <c r="C11" s="21"/>
      <c r="D11" s="21"/>
      <c r="E11" s="21"/>
      <c r="F11" s="21"/>
      <c r="G11" s="21"/>
      <c r="H11" s="21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3">
      <selection activeCell="A1" sqref="A1:I9"/>
    </sheetView>
  </sheetViews>
  <sheetFormatPr defaultColWidth="8.875" defaultRowHeight="12.75"/>
  <cols>
    <col min="1" max="1" width="4.125" style="3" customWidth="1"/>
    <col min="2" max="2" width="11.00390625" style="3" customWidth="1"/>
    <col min="3" max="3" width="36.00390625" style="3" customWidth="1"/>
    <col min="4" max="4" width="13.375" style="3" customWidth="1"/>
    <col min="5" max="5" width="21.125" style="3" customWidth="1"/>
    <col min="6" max="6" width="13.125" style="3" customWidth="1"/>
    <col min="7" max="8" width="7.875" style="3" customWidth="1"/>
    <col min="9" max="9" width="15.00390625" style="3" customWidth="1"/>
    <col min="10" max="16384" width="8.875" style="3" customWidth="1"/>
  </cols>
  <sheetData>
    <row r="1" spans="1:9" ht="29.25" customHeight="1">
      <c r="A1" s="344" t="s">
        <v>500</v>
      </c>
      <c r="B1" s="344"/>
      <c r="C1" s="344"/>
      <c r="D1" s="344"/>
      <c r="E1" s="344"/>
      <c r="F1" s="344"/>
      <c r="G1" s="344"/>
      <c r="H1" s="344"/>
      <c r="I1" s="344"/>
    </row>
    <row r="2" spans="1:9" ht="40.5" customHeight="1">
      <c r="A2" s="93" t="s">
        <v>162</v>
      </c>
      <c r="B2" s="268" t="s">
        <v>158</v>
      </c>
      <c r="C2" s="268" t="s">
        <v>114</v>
      </c>
      <c r="D2" s="268" t="s">
        <v>115</v>
      </c>
      <c r="E2" s="93" t="s">
        <v>76</v>
      </c>
      <c r="F2" s="268" t="s">
        <v>430</v>
      </c>
      <c r="G2" s="93" t="s">
        <v>160</v>
      </c>
      <c r="H2" s="93" t="s">
        <v>168</v>
      </c>
      <c r="I2" s="268" t="s">
        <v>116</v>
      </c>
    </row>
    <row r="3" spans="1:9" ht="45">
      <c r="A3" s="20">
        <v>1</v>
      </c>
      <c r="B3" s="269" t="s">
        <v>614</v>
      </c>
      <c r="C3" s="269" t="s">
        <v>615</v>
      </c>
      <c r="D3" s="269" t="s">
        <v>616</v>
      </c>
      <c r="E3" s="269" t="s">
        <v>617</v>
      </c>
      <c r="F3" s="269" t="s">
        <v>618</v>
      </c>
      <c r="G3" s="270">
        <v>10</v>
      </c>
      <c r="H3" s="270">
        <v>10</v>
      </c>
      <c r="I3" s="271" t="s">
        <v>619</v>
      </c>
    </row>
    <row r="4" spans="1:9" ht="30">
      <c r="A4" s="20">
        <v>2</v>
      </c>
      <c r="B4" s="269" t="s">
        <v>620</v>
      </c>
      <c r="C4" s="269" t="s">
        <v>621</v>
      </c>
      <c r="D4" s="269" t="s">
        <v>616</v>
      </c>
      <c r="E4" s="269" t="s">
        <v>622</v>
      </c>
      <c r="F4" s="269" t="s">
        <v>623</v>
      </c>
      <c r="G4" s="270">
        <v>9</v>
      </c>
      <c r="H4" s="270"/>
      <c r="I4" s="271" t="s">
        <v>624</v>
      </c>
    </row>
    <row r="5" spans="1:9" ht="90">
      <c r="A5" s="20">
        <v>3</v>
      </c>
      <c r="B5" s="271" t="s">
        <v>620</v>
      </c>
      <c r="C5" s="269" t="s">
        <v>621</v>
      </c>
      <c r="D5" s="271" t="s">
        <v>616</v>
      </c>
      <c r="E5" s="271" t="s">
        <v>625</v>
      </c>
      <c r="F5" s="271" t="s">
        <v>942</v>
      </c>
      <c r="G5" s="270">
        <v>11</v>
      </c>
      <c r="H5" s="270">
        <v>11</v>
      </c>
      <c r="I5" s="271" t="s">
        <v>626</v>
      </c>
    </row>
    <row r="6" spans="1:9" ht="45">
      <c r="A6" s="20">
        <v>4</v>
      </c>
      <c r="B6" s="271" t="s">
        <v>627</v>
      </c>
      <c r="C6" s="269" t="s">
        <v>628</v>
      </c>
      <c r="D6" s="271" t="s">
        <v>629</v>
      </c>
      <c r="E6" s="271" t="s">
        <v>630</v>
      </c>
      <c r="F6" s="271" t="s">
        <v>631</v>
      </c>
      <c r="G6" s="270">
        <v>6</v>
      </c>
      <c r="H6" s="270">
        <v>6</v>
      </c>
      <c r="I6" s="271" t="s">
        <v>632</v>
      </c>
    </row>
    <row r="7" spans="1:9" s="8" customFormat="1" ht="60">
      <c r="A7" s="20">
        <v>5</v>
      </c>
      <c r="B7" s="269" t="s">
        <v>633</v>
      </c>
      <c r="C7" s="269" t="s">
        <v>634</v>
      </c>
      <c r="D7" s="272" t="s">
        <v>635</v>
      </c>
      <c r="E7" s="272" t="s">
        <v>636</v>
      </c>
      <c r="F7" s="269" t="s">
        <v>631</v>
      </c>
      <c r="G7" s="272">
        <v>10</v>
      </c>
      <c r="H7" s="270">
        <v>10</v>
      </c>
      <c r="I7" s="271" t="s">
        <v>637</v>
      </c>
    </row>
    <row r="8" spans="1:9" ht="30">
      <c r="A8" s="20">
        <v>6</v>
      </c>
      <c r="B8" s="271" t="s">
        <v>638</v>
      </c>
      <c r="C8" s="269" t="s">
        <v>639</v>
      </c>
      <c r="D8" s="271" t="s">
        <v>640</v>
      </c>
      <c r="E8" s="271" t="s">
        <v>641</v>
      </c>
      <c r="F8" s="271" t="s">
        <v>642</v>
      </c>
      <c r="G8" s="271">
        <v>11</v>
      </c>
      <c r="H8" s="271">
        <v>11</v>
      </c>
      <c r="I8" s="271" t="s">
        <v>643</v>
      </c>
    </row>
    <row r="9" spans="1:9" ht="75">
      <c r="A9" s="273">
        <v>7</v>
      </c>
      <c r="B9" s="271" t="s">
        <v>644</v>
      </c>
      <c r="C9" s="271" t="s">
        <v>645</v>
      </c>
      <c r="D9" s="274" t="s">
        <v>616</v>
      </c>
      <c r="E9" s="274" t="s">
        <v>646</v>
      </c>
      <c r="F9" s="271" t="s">
        <v>647</v>
      </c>
      <c r="G9" s="274">
        <v>7</v>
      </c>
      <c r="H9" s="274">
        <v>7</v>
      </c>
      <c r="I9" s="271" t="s">
        <v>648</v>
      </c>
    </row>
  </sheetData>
  <sheetProtection/>
  <mergeCells count="1">
    <mergeCell ref="A1:I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PageLayoutView="0" workbookViewId="0" topLeftCell="A27">
      <selection activeCell="F36" sqref="F36"/>
    </sheetView>
  </sheetViews>
  <sheetFormatPr defaultColWidth="8.875" defaultRowHeight="12.75"/>
  <cols>
    <col min="1" max="1" width="4.25390625" style="3" customWidth="1"/>
    <col min="2" max="2" width="16.125" style="3" customWidth="1"/>
    <col min="3" max="3" width="14.625" style="3" customWidth="1"/>
    <col min="4" max="4" width="19.25390625" style="3" customWidth="1"/>
    <col min="5" max="5" width="14.875" style="3" customWidth="1"/>
    <col min="6" max="6" width="23.75390625" style="3" customWidth="1"/>
    <col min="7" max="7" width="18.875" style="3" customWidth="1"/>
    <col min="8" max="8" width="18.25390625" style="3" customWidth="1"/>
    <col min="9" max="16384" width="8.875" style="3" customWidth="1"/>
  </cols>
  <sheetData>
    <row r="1" spans="1:8" ht="29.25" customHeight="1">
      <c r="A1" s="344" t="s">
        <v>501</v>
      </c>
      <c r="B1" s="344"/>
      <c r="C1" s="344"/>
      <c r="D1" s="344"/>
      <c r="E1" s="344"/>
      <c r="F1" s="344"/>
      <c r="G1" s="344"/>
      <c r="H1" s="344"/>
    </row>
    <row r="2" spans="1:8" ht="51.75" customHeight="1">
      <c r="A2" s="92" t="s">
        <v>162</v>
      </c>
      <c r="B2" s="86" t="s">
        <v>157</v>
      </c>
      <c r="C2" s="86" t="s">
        <v>118</v>
      </c>
      <c r="D2" s="86" t="s">
        <v>159</v>
      </c>
      <c r="E2" s="86" t="s">
        <v>431</v>
      </c>
      <c r="F2" s="86" t="s">
        <v>114</v>
      </c>
      <c r="G2" s="86" t="s">
        <v>115</v>
      </c>
      <c r="H2" s="86" t="s">
        <v>116</v>
      </c>
    </row>
    <row r="3" spans="1:8" ht="94.5">
      <c r="A3" s="20">
        <v>1</v>
      </c>
      <c r="B3" s="20" t="s">
        <v>649</v>
      </c>
      <c r="C3" s="20">
        <v>12</v>
      </c>
      <c r="D3" s="20" t="s">
        <v>650</v>
      </c>
      <c r="E3" s="20" t="s">
        <v>651</v>
      </c>
      <c r="F3" s="130" t="s">
        <v>652</v>
      </c>
      <c r="G3" s="20" t="s">
        <v>629</v>
      </c>
      <c r="H3" s="20" t="s">
        <v>653</v>
      </c>
    </row>
    <row r="4" spans="1:8" ht="94.5">
      <c r="A4" s="20">
        <v>2</v>
      </c>
      <c r="B4" s="20" t="s">
        <v>654</v>
      </c>
      <c r="C4" s="20">
        <v>12</v>
      </c>
      <c r="D4" s="20" t="s">
        <v>650</v>
      </c>
      <c r="E4" s="20" t="s">
        <v>651</v>
      </c>
      <c r="F4" s="130" t="s">
        <v>652</v>
      </c>
      <c r="G4" s="20" t="s">
        <v>629</v>
      </c>
      <c r="H4" s="20" t="s">
        <v>655</v>
      </c>
    </row>
    <row r="5" spans="1:8" ht="94.5">
      <c r="A5" s="20">
        <v>3</v>
      </c>
      <c r="B5" s="20" t="s">
        <v>656</v>
      </c>
      <c r="C5" s="20">
        <v>13</v>
      </c>
      <c r="D5" s="20" t="s">
        <v>650</v>
      </c>
      <c r="E5" s="20" t="s">
        <v>651</v>
      </c>
      <c r="F5" s="130" t="s">
        <v>652</v>
      </c>
      <c r="G5" s="20" t="s">
        <v>629</v>
      </c>
      <c r="H5" s="20" t="s">
        <v>657</v>
      </c>
    </row>
    <row r="6" spans="1:8" ht="94.5">
      <c r="A6" s="20">
        <v>4</v>
      </c>
      <c r="B6" s="20" t="s">
        <v>658</v>
      </c>
      <c r="C6" s="20">
        <v>11</v>
      </c>
      <c r="D6" s="20" t="s">
        <v>650</v>
      </c>
      <c r="E6" s="20" t="s">
        <v>651</v>
      </c>
      <c r="F6" s="130" t="s">
        <v>652</v>
      </c>
      <c r="G6" s="20" t="s">
        <v>629</v>
      </c>
      <c r="H6" s="20" t="s">
        <v>657</v>
      </c>
    </row>
    <row r="7" spans="1:8" s="8" customFormat="1" ht="94.5">
      <c r="A7" s="20">
        <v>5</v>
      </c>
      <c r="B7" s="20" t="s">
        <v>659</v>
      </c>
      <c r="C7" s="20">
        <v>10</v>
      </c>
      <c r="D7" s="20" t="s">
        <v>650</v>
      </c>
      <c r="E7" s="20" t="s">
        <v>651</v>
      </c>
      <c r="F7" s="130" t="s">
        <v>652</v>
      </c>
      <c r="G7" s="20" t="s">
        <v>629</v>
      </c>
      <c r="H7" s="20" t="s">
        <v>660</v>
      </c>
    </row>
    <row r="8" spans="1:8" s="8" customFormat="1" ht="94.5">
      <c r="A8" s="20">
        <v>6</v>
      </c>
      <c r="B8" s="20" t="s">
        <v>661</v>
      </c>
      <c r="C8" s="20">
        <v>12</v>
      </c>
      <c r="D8" s="20" t="s">
        <v>650</v>
      </c>
      <c r="E8" s="20" t="s">
        <v>651</v>
      </c>
      <c r="F8" s="130" t="s">
        <v>652</v>
      </c>
      <c r="G8" s="20" t="s">
        <v>629</v>
      </c>
      <c r="H8" s="20" t="s">
        <v>657</v>
      </c>
    </row>
    <row r="9" spans="1:8" s="8" customFormat="1" ht="94.5">
      <c r="A9" s="20">
        <v>7</v>
      </c>
      <c r="B9" s="20" t="s">
        <v>662</v>
      </c>
      <c r="C9" s="20">
        <v>12</v>
      </c>
      <c r="D9" s="20" t="s">
        <v>650</v>
      </c>
      <c r="E9" s="20" t="s">
        <v>651</v>
      </c>
      <c r="F9" s="130" t="s">
        <v>652</v>
      </c>
      <c r="G9" s="20" t="s">
        <v>629</v>
      </c>
      <c r="H9" s="20" t="s">
        <v>663</v>
      </c>
    </row>
    <row r="10" spans="1:8" s="8" customFormat="1" ht="94.5">
      <c r="A10" s="275">
        <v>8</v>
      </c>
      <c r="B10" s="276" t="s">
        <v>664</v>
      </c>
      <c r="C10" s="117">
        <v>9</v>
      </c>
      <c r="D10" s="20" t="s">
        <v>650</v>
      </c>
      <c r="E10" s="20" t="s">
        <v>651</v>
      </c>
      <c r="F10" s="130" t="s">
        <v>652</v>
      </c>
      <c r="G10" s="20" t="s">
        <v>629</v>
      </c>
      <c r="H10" s="20" t="s">
        <v>665</v>
      </c>
    </row>
    <row r="11" spans="1:8" ht="141.75">
      <c r="A11" s="275">
        <v>9</v>
      </c>
      <c r="B11" s="277" t="s">
        <v>666</v>
      </c>
      <c r="C11" s="117">
        <v>10</v>
      </c>
      <c r="D11" s="20" t="s">
        <v>650</v>
      </c>
      <c r="E11" s="20" t="s">
        <v>651</v>
      </c>
      <c r="F11" s="19" t="s">
        <v>652</v>
      </c>
      <c r="G11" s="20" t="s">
        <v>629</v>
      </c>
      <c r="H11" s="278" t="s">
        <v>667</v>
      </c>
    </row>
    <row r="12" spans="1:8" ht="94.5">
      <c r="A12" s="275">
        <v>10</v>
      </c>
      <c r="B12" s="19" t="s">
        <v>668</v>
      </c>
      <c r="C12" s="117">
        <v>15</v>
      </c>
      <c r="D12" s="20" t="s">
        <v>650</v>
      </c>
      <c r="E12" s="20" t="s">
        <v>651</v>
      </c>
      <c r="F12" s="19" t="s">
        <v>652</v>
      </c>
      <c r="G12" s="20" t="s">
        <v>629</v>
      </c>
      <c r="H12" s="278" t="s">
        <v>669</v>
      </c>
    </row>
    <row r="13" spans="1:8" ht="141.75">
      <c r="A13" s="275">
        <v>11</v>
      </c>
      <c r="B13" s="279" t="s">
        <v>670</v>
      </c>
      <c r="C13" s="117">
        <v>13</v>
      </c>
      <c r="D13" s="20" t="s">
        <v>650</v>
      </c>
      <c r="E13" s="20" t="s">
        <v>651</v>
      </c>
      <c r="F13" s="19" t="s">
        <v>652</v>
      </c>
      <c r="G13" s="20" t="s">
        <v>629</v>
      </c>
      <c r="H13" s="278" t="s">
        <v>667</v>
      </c>
    </row>
    <row r="14" spans="1:8" ht="63">
      <c r="A14" s="275">
        <v>12</v>
      </c>
      <c r="B14" s="19" t="s">
        <v>671</v>
      </c>
      <c r="C14" s="117">
        <v>12</v>
      </c>
      <c r="D14" s="275" t="s">
        <v>650</v>
      </c>
      <c r="E14" s="275" t="s">
        <v>651</v>
      </c>
      <c r="F14" s="130" t="s">
        <v>672</v>
      </c>
      <c r="G14" s="117" t="s">
        <v>629</v>
      </c>
      <c r="H14" s="275" t="s">
        <v>624</v>
      </c>
    </row>
    <row r="15" spans="1:8" ht="63">
      <c r="A15" s="275">
        <v>13</v>
      </c>
      <c r="B15" s="19" t="s">
        <v>659</v>
      </c>
      <c r="C15" s="117">
        <v>10</v>
      </c>
      <c r="D15" s="275" t="s">
        <v>650</v>
      </c>
      <c r="E15" s="275" t="s">
        <v>651</v>
      </c>
      <c r="F15" s="130" t="s">
        <v>672</v>
      </c>
      <c r="G15" s="117" t="s">
        <v>629</v>
      </c>
      <c r="H15" s="275" t="s">
        <v>624</v>
      </c>
    </row>
    <row r="16" spans="1:8" ht="63">
      <c r="A16" s="275">
        <v>14</v>
      </c>
      <c r="B16" s="19" t="s">
        <v>664</v>
      </c>
      <c r="C16" s="117">
        <v>9</v>
      </c>
      <c r="D16" s="275" t="s">
        <v>650</v>
      </c>
      <c r="E16" s="275" t="s">
        <v>651</v>
      </c>
      <c r="F16" s="130" t="s">
        <v>672</v>
      </c>
      <c r="G16" s="117" t="s">
        <v>629</v>
      </c>
      <c r="H16" s="275" t="s">
        <v>624</v>
      </c>
    </row>
    <row r="17" spans="1:8" ht="63">
      <c r="A17" s="275">
        <v>15</v>
      </c>
      <c r="B17" s="19" t="s">
        <v>666</v>
      </c>
      <c r="C17" s="117">
        <v>10</v>
      </c>
      <c r="D17" s="275" t="s">
        <v>650</v>
      </c>
      <c r="E17" s="275" t="s">
        <v>651</v>
      </c>
      <c r="F17" s="130" t="s">
        <v>672</v>
      </c>
      <c r="G17" s="117" t="s">
        <v>629</v>
      </c>
      <c r="H17" s="275" t="s">
        <v>624</v>
      </c>
    </row>
    <row r="18" spans="1:8" ht="78.75">
      <c r="A18" s="279">
        <v>16</v>
      </c>
      <c r="B18" s="19" t="s">
        <v>673</v>
      </c>
      <c r="C18" s="273">
        <v>11</v>
      </c>
      <c r="D18" s="19" t="s">
        <v>674</v>
      </c>
      <c r="E18" s="279" t="s">
        <v>675</v>
      </c>
      <c r="F18" s="19" t="s">
        <v>676</v>
      </c>
      <c r="G18" s="273" t="s">
        <v>616</v>
      </c>
      <c r="H18" s="280" t="s">
        <v>648</v>
      </c>
    </row>
    <row r="19" spans="1:8" ht="78.75">
      <c r="A19" s="37">
        <v>17</v>
      </c>
      <c r="B19" s="19" t="s">
        <v>677</v>
      </c>
      <c r="C19" s="20">
        <v>11</v>
      </c>
      <c r="D19" s="19" t="s">
        <v>678</v>
      </c>
      <c r="E19" s="19" t="s">
        <v>679</v>
      </c>
      <c r="F19" s="19" t="s">
        <v>680</v>
      </c>
      <c r="G19" s="19" t="s">
        <v>629</v>
      </c>
      <c r="H19" s="280" t="s">
        <v>681</v>
      </c>
    </row>
    <row r="20" spans="1:8" ht="78.75">
      <c r="A20" s="37">
        <v>18</v>
      </c>
      <c r="B20" s="19" t="s">
        <v>682</v>
      </c>
      <c r="C20" s="20">
        <v>12</v>
      </c>
      <c r="D20" s="19" t="s">
        <v>678</v>
      </c>
      <c r="E20" s="19" t="s">
        <v>679</v>
      </c>
      <c r="F20" s="19" t="s">
        <v>680</v>
      </c>
      <c r="G20" s="19" t="s">
        <v>629</v>
      </c>
      <c r="H20" s="280" t="s">
        <v>681</v>
      </c>
    </row>
    <row r="21" spans="1:8" ht="78.75">
      <c r="A21" s="37">
        <v>19</v>
      </c>
      <c r="B21" s="19" t="s">
        <v>683</v>
      </c>
      <c r="C21" s="20">
        <v>16</v>
      </c>
      <c r="D21" s="19" t="s">
        <v>678</v>
      </c>
      <c r="E21" s="19" t="s">
        <v>679</v>
      </c>
      <c r="F21" s="19" t="s">
        <v>680</v>
      </c>
      <c r="G21" s="19" t="s">
        <v>629</v>
      </c>
      <c r="H21" s="280" t="s">
        <v>681</v>
      </c>
    </row>
    <row r="22" spans="1:8" ht="63">
      <c r="A22" s="37">
        <v>20</v>
      </c>
      <c r="B22" s="19" t="s">
        <v>683</v>
      </c>
      <c r="C22" s="20">
        <v>16</v>
      </c>
      <c r="D22" s="19" t="s">
        <v>678</v>
      </c>
      <c r="E22" s="19" t="s">
        <v>679</v>
      </c>
      <c r="F22" s="19" t="s">
        <v>684</v>
      </c>
      <c r="G22" s="19" t="s">
        <v>685</v>
      </c>
      <c r="H22" s="19" t="s">
        <v>626</v>
      </c>
    </row>
    <row r="23" spans="1:8" ht="94.5">
      <c r="A23" s="37">
        <v>21</v>
      </c>
      <c r="B23" s="19" t="s">
        <v>683</v>
      </c>
      <c r="C23" s="20">
        <v>16</v>
      </c>
      <c r="D23" s="19" t="s">
        <v>678</v>
      </c>
      <c r="E23" s="19" t="s">
        <v>679</v>
      </c>
      <c r="F23" s="19" t="s">
        <v>686</v>
      </c>
      <c r="G23" s="19" t="s">
        <v>629</v>
      </c>
      <c r="H23" s="19" t="s">
        <v>624</v>
      </c>
    </row>
    <row r="24" spans="1:8" ht="110.25">
      <c r="A24" s="37">
        <v>22</v>
      </c>
      <c r="B24" s="19" t="s">
        <v>683</v>
      </c>
      <c r="C24" s="20">
        <v>16</v>
      </c>
      <c r="D24" s="19" t="s">
        <v>678</v>
      </c>
      <c r="E24" s="19" t="s">
        <v>679</v>
      </c>
      <c r="F24" s="19" t="s">
        <v>687</v>
      </c>
      <c r="G24" s="19" t="s">
        <v>629</v>
      </c>
      <c r="H24" s="19" t="s">
        <v>632</v>
      </c>
    </row>
    <row r="25" spans="1:8" ht="63">
      <c r="A25" s="37">
        <v>23</v>
      </c>
      <c r="B25" s="19" t="s">
        <v>682</v>
      </c>
      <c r="C25" s="20">
        <v>12</v>
      </c>
      <c r="D25" s="19" t="s">
        <v>678</v>
      </c>
      <c r="E25" s="19" t="s">
        <v>679</v>
      </c>
      <c r="F25" s="19" t="s">
        <v>688</v>
      </c>
      <c r="G25" s="19" t="s">
        <v>629</v>
      </c>
      <c r="H25" s="280" t="s">
        <v>681</v>
      </c>
    </row>
    <row r="26" spans="1:8" ht="63">
      <c r="A26" s="37">
        <v>24</v>
      </c>
      <c r="B26" s="19" t="s">
        <v>677</v>
      </c>
      <c r="C26" s="20">
        <v>11</v>
      </c>
      <c r="D26" s="19" t="s">
        <v>678</v>
      </c>
      <c r="E26" s="19" t="s">
        <v>679</v>
      </c>
      <c r="F26" s="19" t="s">
        <v>688</v>
      </c>
      <c r="G26" s="19" t="s">
        <v>629</v>
      </c>
      <c r="H26" s="280" t="s">
        <v>681</v>
      </c>
    </row>
    <row r="27" spans="1:8" ht="63">
      <c r="A27" s="37">
        <v>25</v>
      </c>
      <c r="B27" s="19" t="s">
        <v>689</v>
      </c>
      <c r="C27" s="20">
        <v>11</v>
      </c>
      <c r="D27" s="19" t="s">
        <v>678</v>
      </c>
      <c r="E27" s="19" t="s">
        <v>679</v>
      </c>
      <c r="F27" s="19" t="s">
        <v>688</v>
      </c>
      <c r="G27" s="19" t="s">
        <v>629</v>
      </c>
      <c r="H27" s="280" t="s">
        <v>681</v>
      </c>
    </row>
    <row r="28" spans="1:8" ht="47.25">
      <c r="A28" s="37">
        <v>26</v>
      </c>
      <c r="B28" s="19" t="s">
        <v>690</v>
      </c>
      <c r="C28" s="20">
        <v>7</v>
      </c>
      <c r="D28" s="19" t="s">
        <v>678</v>
      </c>
      <c r="E28" s="19" t="s">
        <v>679</v>
      </c>
      <c r="F28" s="19" t="s">
        <v>691</v>
      </c>
      <c r="G28" s="19" t="s">
        <v>629</v>
      </c>
      <c r="H28" s="19" t="s">
        <v>624</v>
      </c>
    </row>
    <row r="29" spans="1:8" ht="47.25">
      <c r="A29" s="37">
        <v>27</v>
      </c>
      <c r="B29" s="19" t="s">
        <v>677</v>
      </c>
      <c r="C29" s="20">
        <v>11</v>
      </c>
      <c r="D29" s="19" t="s">
        <v>678</v>
      </c>
      <c r="E29" s="19" t="s">
        <v>679</v>
      </c>
      <c r="F29" s="19" t="s">
        <v>691</v>
      </c>
      <c r="G29" s="19" t="s">
        <v>629</v>
      </c>
      <c r="H29" s="19" t="s">
        <v>624</v>
      </c>
    </row>
    <row r="30" spans="1:8" ht="47.25">
      <c r="A30" s="37">
        <v>28</v>
      </c>
      <c r="B30" s="19" t="s">
        <v>692</v>
      </c>
      <c r="C30" s="20">
        <v>8</v>
      </c>
      <c r="D30" s="19" t="s">
        <v>678</v>
      </c>
      <c r="E30" s="19" t="s">
        <v>679</v>
      </c>
      <c r="F30" s="19" t="s">
        <v>691</v>
      </c>
      <c r="G30" s="19" t="s">
        <v>629</v>
      </c>
      <c r="H30" s="19" t="s">
        <v>624</v>
      </c>
    </row>
    <row r="31" spans="1:8" ht="47.25">
      <c r="A31" s="37">
        <v>29</v>
      </c>
      <c r="B31" s="19" t="s">
        <v>690</v>
      </c>
      <c r="C31" s="20">
        <v>7</v>
      </c>
      <c r="D31" s="19" t="s">
        <v>678</v>
      </c>
      <c r="E31" s="19" t="s">
        <v>679</v>
      </c>
      <c r="F31" s="19" t="s">
        <v>693</v>
      </c>
      <c r="G31" s="19" t="s">
        <v>685</v>
      </c>
      <c r="H31" s="19" t="s">
        <v>643</v>
      </c>
    </row>
    <row r="32" spans="1:8" ht="63">
      <c r="A32" s="37">
        <v>30</v>
      </c>
      <c r="B32" s="19" t="s">
        <v>694</v>
      </c>
      <c r="C32" s="20">
        <v>13</v>
      </c>
      <c r="D32" s="19" t="s">
        <v>678</v>
      </c>
      <c r="E32" s="19" t="s">
        <v>679</v>
      </c>
      <c r="F32" s="19" t="s">
        <v>695</v>
      </c>
      <c r="G32" s="19" t="s">
        <v>685</v>
      </c>
      <c r="H32" s="19" t="s">
        <v>696</v>
      </c>
    </row>
    <row r="33" spans="1:8" ht="63">
      <c r="A33" s="37">
        <v>31</v>
      </c>
      <c r="B33" s="58" t="s">
        <v>694</v>
      </c>
      <c r="C33" s="281">
        <v>13</v>
      </c>
      <c r="D33" s="19" t="s">
        <v>678</v>
      </c>
      <c r="E33" s="19" t="s">
        <v>679</v>
      </c>
      <c r="F33" s="58" t="s">
        <v>697</v>
      </c>
      <c r="G33" s="58" t="s">
        <v>629</v>
      </c>
      <c r="H33" s="58" t="s">
        <v>696</v>
      </c>
    </row>
    <row r="34" spans="1:8" ht="47.25">
      <c r="A34" s="37">
        <v>32</v>
      </c>
      <c r="B34" s="58" t="s">
        <v>694</v>
      </c>
      <c r="C34" s="281">
        <v>13</v>
      </c>
      <c r="D34" s="58" t="s">
        <v>678</v>
      </c>
      <c r="E34" s="58" t="s">
        <v>679</v>
      </c>
      <c r="F34" s="58" t="s">
        <v>698</v>
      </c>
      <c r="G34" s="58" t="s">
        <v>629</v>
      </c>
      <c r="H34" s="58" t="s">
        <v>643</v>
      </c>
    </row>
    <row r="35" spans="1:8" ht="63">
      <c r="A35" s="37">
        <v>33</v>
      </c>
      <c r="B35" s="58" t="s">
        <v>699</v>
      </c>
      <c r="C35" s="281">
        <v>16</v>
      </c>
      <c r="D35" s="58" t="s">
        <v>678</v>
      </c>
      <c r="E35" s="58" t="s">
        <v>679</v>
      </c>
      <c r="F35" s="58" t="s">
        <v>700</v>
      </c>
      <c r="G35" s="58" t="s">
        <v>629</v>
      </c>
      <c r="H35" s="58" t="s">
        <v>696</v>
      </c>
    </row>
  </sheetData>
  <sheetProtection/>
  <mergeCells count="1">
    <mergeCell ref="A1:H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24.375" style="0" customWidth="1"/>
    <col min="4" max="4" width="23.625" style="0" customWidth="1"/>
  </cols>
  <sheetData>
    <row r="2" spans="1:6" ht="30" customHeight="1">
      <c r="A2" s="344" t="s">
        <v>502</v>
      </c>
      <c r="B2" s="344"/>
      <c r="C2" s="344"/>
      <c r="D2" s="344"/>
      <c r="E2" s="344"/>
      <c r="F2" s="164"/>
    </row>
    <row r="4" spans="1:4" ht="25.5">
      <c r="A4" s="36" t="s">
        <v>162</v>
      </c>
      <c r="B4" s="36" t="s">
        <v>411</v>
      </c>
      <c r="C4" s="36" t="s">
        <v>410</v>
      </c>
      <c r="D4" s="36" t="s">
        <v>409</v>
      </c>
    </row>
    <row r="5" spans="1:4" ht="12.75">
      <c r="A5" s="235"/>
      <c r="B5" s="235">
        <v>137</v>
      </c>
      <c r="C5" s="235">
        <v>38</v>
      </c>
      <c r="D5" s="235">
        <v>2</v>
      </c>
    </row>
  </sheetData>
  <sheetProtection/>
  <mergeCells count="1">
    <mergeCell ref="A2:E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85">
      <selection activeCell="D112" sqref="D112"/>
    </sheetView>
  </sheetViews>
  <sheetFormatPr defaultColWidth="8.875" defaultRowHeight="12.75"/>
  <cols>
    <col min="1" max="1" width="4.625" style="3" customWidth="1"/>
    <col min="2" max="2" width="18.125" style="3" customWidth="1"/>
    <col min="3" max="3" width="11.625" style="3" customWidth="1"/>
    <col min="4" max="4" width="15.75390625" style="3" customWidth="1"/>
    <col min="5" max="5" width="20.625" style="3" customWidth="1"/>
    <col min="6" max="6" width="14.25390625" style="3" customWidth="1"/>
    <col min="7" max="7" width="14.75390625" style="3" customWidth="1"/>
    <col min="8" max="8" width="10.75390625" style="3" customWidth="1"/>
    <col min="9" max="9" width="11.25390625" style="3" customWidth="1"/>
    <col min="10" max="10" width="10.25390625" style="3" customWidth="1"/>
    <col min="11" max="16384" width="8.875" style="3" customWidth="1"/>
  </cols>
  <sheetData>
    <row r="1" spans="1:10" ht="15.75">
      <c r="A1" s="368" t="s">
        <v>503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15.75">
      <c r="A2" s="43"/>
      <c r="B2" s="21"/>
      <c r="C2" s="21"/>
      <c r="D2" s="21"/>
      <c r="E2" s="21"/>
      <c r="F2" s="21"/>
      <c r="G2" s="21"/>
      <c r="H2" s="21"/>
      <c r="I2" s="21"/>
      <c r="J2" s="21"/>
    </row>
    <row r="3" spans="1:10" ht="32.25" customHeight="1">
      <c r="A3" s="385" t="s">
        <v>162</v>
      </c>
      <c r="B3" s="385" t="s">
        <v>76</v>
      </c>
      <c r="C3" s="385" t="s">
        <v>163</v>
      </c>
      <c r="D3" s="385" t="s">
        <v>432</v>
      </c>
      <c r="E3" s="385" t="s">
        <v>114</v>
      </c>
      <c r="F3" s="385" t="s">
        <v>115</v>
      </c>
      <c r="G3" s="312" t="s">
        <v>164</v>
      </c>
      <c r="H3" s="384"/>
      <c r="I3" s="384"/>
      <c r="J3" s="313"/>
    </row>
    <row r="4" spans="1:10" ht="15" customHeight="1">
      <c r="A4" s="387"/>
      <c r="B4" s="387"/>
      <c r="C4" s="387"/>
      <c r="D4" s="387"/>
      <c r="E4" s="387"/>
      <c r="F4" s="387"/>
      <c r="G4" s="94" t="s">
        <v>165</v>
      </c>
      <c r="H4" s="385" t="s">
        <v>167</v>
      </c>
      <c r="I4" s="385" t="s">
        <v>166</v>
      </c>
      <c r="J4" s="385" t="s">
        <v>384</v>
      </c>
    </row>
    <row r="5" spans="1:10" ht="25.5">
      <c r="A5" s="386"/>
      <c r="B5" s="386"/>
      <c r="C5" s="386"/>
      <c r="D5" s="386"/>
      <c r="E5" s="386"/>
      <c r="F5" s="386"/>
      <c r="G5" s="95" t="s">
        <v>383</v>
      </c>
      <c r="H5" s="386"/>
      <c r="I5" s="386"/>
      <c r="J5" s="386"/>
    </row>
    <row r="6" spans="1:10" ht="25.5">
      <c r="A6" s="149">
        <v>1</v>
      </c>
      <c r="B6" s="147" t="s">
        <v>701</v>
      </c>
      <c r="C6" s="147" t="s">
        <v>702</v>
      </c>
      <c r="D6" s="147" t="s">
        <v>703</v>
      </c>
      <c r="E6" s="147" t="s">
        <v>704</v>
      </c>
      <c r="F6" s="147" t="s">
        <v>629</v>
      </c>
      <c r="G6" s="63"/>
      <c r="H6" s="63"/>
      <c r="I6" s="63" t="s">
        <v>705</v>
      </c>
      <c r="J6" s="63"/>
    </row>
    <row r="7" spans="1:10" ht="51">
      <c r="A7" s="149">
        <v>2</v>
      </c>
      <c r="B7" s="147" t="s">
        <v>701</v>
      </c>
      <c r="C7" s="147">
        <v>2006</v>
      </c>
      <c r="D7" s="147" t="s">
        <v>703</v>
      </c>
      <c r="E7" s="147" t="s">
        <v>706</v>
      </c>
      <c r="F7" s="147" t="s">
        <v>629</v>
      </c>
      <c r="G7" s="38"/>
      <c r="H7" s="38"/>
      <c r="I7" s="38"/>
      <c r="J7" s="63">
        <v>1</v>
      </c>
    </row>
    <row r="8" spans="1:10" ht="76.5">
      <c r="A8" s="149">
        <v>3</v>
      </c>
      <c r="B8" s="147" t="s">
        <v>707</v>
      </c>
      <c r="C8" s="147">
        <v>2003</v>
      </c>
      <c r="D8" s="147" t="s">
        <v>708</v>
      </c>
      <c r="E8" s="147" t="s">
        <v>709</v>
      </c>
      <c r="F8" s="147" t="s">
        <v>616</v>
      </c>
      <c r="G8" s="63"/>
      <c r="H8" s="63">
        <v>7</v>
      </c>
      <c r="I8" s="63"/>
      <c r="J8" s="63"/>
    </row>
    <row r="9" spans="1:10" ht="89.25">
      <c r="A9" s="173">
        <v>4</v>
      </c>
      <c r="B9" s="147" t="s">
        <v>707</v>
      </c>
      <c r="C9" s="147">
        <v>2003</v>
      </c>
      <c r="D9" s="147" t="s">
        <v>708</v>
      </c>
      <c r="E9" s="147" t="s">
        <v>710</v>
      </c>
      <c r="F9" s="147" t="s">
        <v>616</v>
      </c>
      <c r="G9" s="63"/>
      <c r="H9" s="63">
        <v>6</v>
      </c>
      <c r="I9" s="63"/>
      <c r="J9" s="63"/>
    </row>
    <row r="10" spans="1:10" ht="51">
      <c r="A10" s="173">
        <v>5</v>
      </c>
      <c r="B10" s="147" t="s">
        <v>711</v>
      </c>
      <c r="C10" s="147">
        <v>2013</v>
      </c>
      <c r="D10" s="147" t="s">
        <v>712</v>
      </c>
      <c r="E10" s="147" t="s">
        <v>713</v>
      </c>
      <c r="F10" s="147" t="s">
        <v>616</v>
      </c>
      <c r="G10" s="63"/>
      <c r="H10" s="63">
        <v>1</v>
      </c>
      <c r="I10" s="63"/>
      <c r="J10" s="63"/>
    </row>
    <row r="11" spans="1:10" ht="51">
      <c r="A11" s="173">
        <v>6</v>
      </c>
      <c r="B11" s="147" t="s">
        <v>714</v>
      </c>
      <c r="C11" s="147"/>
      <c r="D11" s="147" t="s">
        <v>675</v>
      </c>
      <c r="E11" s="147" t="s">
        <v>713</v>
      </c>
      <c r="F11" s="147" t="s">
        <v>616</v>
      </c>
      <c r="G11" s="63"/>
      <c r="H11" s="63">
        <v>1</v>
      </c>
      <c r="I11" s="63"/>
      <c r="J11" s="63"/>
    </row>
    <row r="12" spans="1:10" ht="51">
      <c r="A12" s="173">
        <v>7</v>
      </c>
      <c r="B12" s="147" t="s">
        <v>707</v>
      </c>
      <c r="C12" s="147">
        <v>2003</v>
      </c>
      <c r="D12" s="147" t="s">
        <v>708</v>
      </c>
      <c r="E12" s="147" t="s">
        <v>715</v>
      </c>
      <c r="F12" s="147" t="s">
        <v>616</v>
      </c>
      <c r="G12" s="63"/>
      <c r="H12" s="63">
        <v>11</v>
      </c>
      <c r="I12" s="63"/>
      <c r="J12" s="63"/>
    </row>
    <row r="13" spans="1:10" ht="51">
      <c r="A13" s="173">
        <v>8</v>
      </c>
      <c r="B13" s="147" t="s">
        <v>701</v>
      </c>
      <c r="C13" s="147" t="s">
        <v>702</v>
      </c>
      <c r="D13" s="147" t="s">
        <v>703</v>
      </c>
      <c r="E13" s="147" t="s">
        <v>716</v>
      </c>
      <c r="F13" s="147" t="s">
        <v>717</v>
      </c>
      <c r="G13" s="63">
        <v>1</v>
      </c>
      <c r="H13" s="63"/>
      <c r="I13" s="63"/>
      <c r="J13" s="63"/>
    </row>
    <row r="14" spans="1:10" ht="51">
      <c r="A14" s="173">
        <v>9</v>
      </c>
      <c r="B14" s="147" t="s">
        <v>701</v>
      </c>
      <c r="C14" s="147" t="s">
        <v>702</v>
      </c>
      <c r="D14" s="147" t="s">
        <v>703</v>
      </c>
      <c r="E14" s="147" t="s">
        <v>718</v>
      </c>
      <c r="F14" s="147" t="s">
        <v>616</v>
      </c>
      <c r="G14" s="63"/>
      <c r="H14" s="63">
        <v>1</v>
      </c>
      <c r="I14" s="63"/>
      <c r="J14" s="63"/>
    </row>
    <row r="15" spans="1:10" ht="63.75">
      <c r="A15" s="173">
        <v>10</v>
      </c>
      <c r="B15" s="147" t="s">
        <v>719</v>
      </c>
      <c r="C15" s="147" t="s">
        <v>720</v>
      </c>
      <c r="D15" s="147" t="s">
        <v>721</v>
      </c>
      <c r="E15" s="147" t="s">
        <v>722</v>
      </c>
      <c r="F15" s="147"/>
      <c r="G15" s="63"/>
      <c r="H15" s="63"/>
      <c r="I15" s="63" t="s">
        <v>723</v>
      </c>
      <c r="J15" s="235"/>
    </row>
    <row r="16" spans="1:10" ht="38.25">
      <c r="A16" s="173">
        <v>11</v>
      </c>
      <c r="B16" s="147" t="s">
        <v>719</v>
      </c>
      <c r="C16" s="147" t="s">
        <v>720</v>
      </c>
      <c r="D16" s="147" t="s">
        <v>721</v>
      </c>
      <c r="E16" s="147" t="s">
        <v>724</v>
      </c>
      <c r="F16" s="147" t="s">
        <v>629</v>
      </c>
      <c r="G16" s="63"/>
      <c r="H16" s="63"/>
      <c r="I16" s="63">
        <v>1</v>
      </c>
      <c r="J16" s="235"/>
    </row>
    <row r="17" spans="1:10" ht="63.75">
      <c r="A17" s="173">
        <v>12</v>
      </c>
      <c r="B17" s="147" t="s">
        <v>719</v>
      </c>
      <c r="C17" s="147" t="s">
        <v>720</v>
      </c>
      <c r="D17" s="147" t="s">
        <v>721</v>
      </c>
      <c r="E17" s="147" t="s">
        <v>725</v>
      </c>
      <c r="F17" s="147" t="s">
        <v>629</v>
      </c>
      <c r="G17" s="63"/>
      <c r="H17" s="63"/>
      <c r="I17" s="63">
        <v>1</v>
      </c>
      <c r="J17" s="235"/>
    </row>
    <row r="18" spans="1:10" ht="76.5">
      <c r="A18" s="173">
        <v>13</v>
      </c>
      <c r="B18" s="147" t="s">
        <v>719</v>
      </c>
      <c r="C18" s="147" t="s">
        <v>720</v>
      </c>
      <c r="D18" s="147" t="s">
        <v>721</v>
      </c>
      <c r="E18" s="147" t="s">
        <v>687</v>
      </c>
      <c r="F18" s="147" t="s">
        <v>629</v>
      </c>
      <c r="G18" s="63"/>
      <c r="H18" s="63"/>
      <c r="I18" s="63">
        <v>1</v>
      </c>
      <c r="J18" s="235"/>
    </row>
    <row r="19" spans="1:10" ht="38.25">
      <c r="A19" s="173">
        <v>14</v>
      </c>
      <c r="B19" s="147" t="s">
        <v>719</v>
      </c>
      <c r="C19" s="147" t="s">
        <v>720</v>
      </c>
      <c r="D19" s="147" t="s">
        <v>721</v>
      </c>
      <c r="E19" s="147" t="s">
        <v>726</v>
      </c>
      <c r="F19" s="147" t="s">
        <v>727</v>
      </c>
      <c r="G19" s="63"/>
      <c r="H19" s="63"/>
      <c r="I19" s="63">
        <v>3</v>
      </c>
      <c r="J19" s="235"/>
    </row>
    <row r="20" spans="1:10" ht="38.25">
      <c r="A20" s="173">
        <v>15</v>
      </c>
      <c r="B20" s="147" t="s">
        <v>719</v>
      </c>
      <c r="C20" s="147" t="s">
        <v>720</v>
      </c>
      <c r="D20" s="147" t="s">
        <v>721</v>
      </c>
      <c r="E20" s="147" t="s">
        <v>728</v>
      </c>
      <c r="F20" s="147"/>
      <c r="G20" s="63"/>
      <c r="H20" s="63"/>
      <c r="I20" s="63">
        <v>2</v>
      </c>
      <c r="J20" s="235"/>
    </row>
    <row r="21" spans="1:10" ht="38.25">
      <c r="A21" s="173">
        <v>16</v>
      </c>
      <c r="B21" s="147" t="s">
        <v>719</v>
      </c>
      <c r="C21" s="147" t="s">
        <v>720</v>
      </c>
      <c r="D21" s="147" t="s">
        <v>721</v>
      </c>
      <c r="E21" s="147" t="s">
        <v>729</v>
      </c>
      <c r="F21" s="147" t="s">
        <v>730</v>
      </c>
      <c r="G21" s="63"/>
      <c r="H21" s="63">
        <v>1</v>
      </c>
      <c r="I21" s="63"/>
      <c r="J21" s="235"/>
    </row>
    <row r="22" spans="1:10" ht="63.75">
      <c r="A22" s="173">
        <v>17</v>
      </c>
      <c r="B22" s="147" t="s">
        <v>719</v>
      </c>
      <c r="C22" s="147" t="s">
        <v>720</v>
      </c>
      <c r="D22" s="147" t="s">
        <v>721</v>
      </c>
      <c r="E22" s="147" t="s">
        <v>731</v>
      </c>
      <c r="F22" s="147" t="s">
        <v>717</v>
      </c>
      <c r="G22" s="63">
        <v>3</v>
      </c>
      <c r="H22" s="63"/>
      <c r="I22" s="63"/>
      <c r="J22" s="235"/>
    </row>
    <row r="23" spans="1:10" ht="38.25">
      <c r="A23" s="282">
        <v>18</v>
      </c>
      <c r="B23" s="147" t="s">
        <v>719</v>
      </c>
      <c r="C23" s="147" t="s">
        <v>720</v>
      </c>
      <c r="D23" s="147" t="s">
        <v>721</v>
      </c>
      <c r="E23" s="147" t="s">
        <v>732</v>
      </c>
      <c r="F23" s="147" t="s">
        <v>629</v>
      </c>
      <c r="G23" s="283"/>
      <c r="H23" s="283"/>
      <c r="I23" s="63">
        <v>3</v>
      </c>
      <c r="J23" s="284"/>
    </row>
    <row r="24" spans="1:10" ht="38.25">
      <c r="A24" s="282">
        <v>19</v>
      </c>
      <c r="B24" s="147" t="s">
        <v>719</v>
      </c>
      <c r="C24" s="147" t="s">
        <v>720</v>
      </c>
      <c r="D24" s="147" t="s">
        <v>721</v>
      </c>
      <c r="E24" s="147" t="s">
        <v>693</v>
      </c>
      <c r="F24" s="147" t="s">
        <v>685</v>
      </c>
      <c r="G24" s="283"/>
      <c r="H24" s="63">
        <v>1</v>
      </c>
      <c r="I24" s="63"/>
      <c r="J24" s="284"/>
    </row>
    <row r="25" spans="1:10" ht="51">
      <c r="A25" s="282">
        <v>20</v>
      </c>
      <c r="B25" s="147" t="s">
        <v>719</v>
      </c>
      <c r="C25" s="147" t="s">
        <v>720</v>
      </c>
      <c r="D25" s="147" t="s">
        <v>721</v>
      </c>
      <c r="E25" s="147" t="s">
        <v>695</v>
      </c>
      <c r="F25" s="147" t="s">
        <v>685</v>
      </c>
      <c r="G25" s="283"/>
      <c r="H25" s="63">
        <v>1</v>
      </c>
      <c r="I25" s="63"/>
      <c r="J25" s="284"/>
    </row>
    <row r="26" spans="1:10" ht="51">
      <c r="A26" s="282">
        <v>21</v>
      </c>
      <c r="B26" s="147" t="s">
        <v>719</v>
      </c>
      <c r="C26" s="147" t="s">
        <v>720</v>
      </c>
      <c r="D26" s="147" t="s">
        <v>721</v>
      </c>
      <c r="E26" s="147" t="s">
        <v>697</v>
      </c>
      <c r="F26" s="147" t="s">
        <v>629</v>
      </c>
      <c r="G26" s="283"/>
      <c r="H26" s="63">
        <v>1</v>
      </c>
      <c r="I26" s="63"/>
      <c r="J26" s="284"/>
    </row>
    <row r="27" spans="1:10" ht="38.25">
      <c r="A27" s="282">
        <v>22</v>
      </c>
      <c r="B27" s="147" t="s">
        <v>719</v>
      </c>
      <c r="C27" s="147" t="s">
        <v>720</v>
      </c>
      <c r="D27" s="147" t="s">
        <v>721</v>
      </c>
      <c r="E27" s="147" t="s">
        <v>698</v>
      </c>
      <c r="F27" s="147" t="s">
        <v>629</v>
      </c>
      <c r="G27" s="283"/>
      <c r="H27" s="63">
        <v>1</v>
      </c>
      <c r="I27" s="63"/>
      <c r="J27" s="284"/>
    </row>
    <row r="28" spans="1:10" ht="38.25">
      <c r="A28" s="282">
        <v>23</v>
      </c>
      <c r="B28" s="147" t="s">
        <v>719</v>
      </c>
      <c r="C28" s="147" t="s">
        <v>720</v>
      </c>
      <c r="D28" s="147" t="s">
        <v>721</v>
      </c>
      <c r="E28" s="147" t="s">
        <v>733</v>
      </c>
      <c r="F28" s="147" t="s">
        <v>629</v>
      </c>
      <c r="G28" s="283"/>
      <c r="H28" s="63">
        <v>1</v>
      </c>
      <c r="I28" s="63"/>
      <c r="J28" s="284"/>
    </row>
    <row r="29" spans="1:10" ht="63.75">
      <c r="A29" s="173">
        <v>24</v>
      </c>
      <c r="B29" s="147" t="s">
        <v>719</v>
      </c>
      <c r="C29" s="147" t="s">
        <v>720</v>
      </c>
      <c r="D29" s="147" t="s">
        <v>721</v>
      </c>
      <c r="E29" s="147" t="s">
        <v>734</v>
      </c>
      <c r="F29" s="147" t="s">
        <v>717</v>
      </c>
      <c r="G29" s="63">
        <v>3</v>
      </c>
      <c r="H29" s="63"/>
      <c r="I29" s="63"/>
      <c r="J29" s="235"/>
    </row>
    <row r="30" spans="1:10" ht="38.25">
      <c r="A30" s="173">
        <v>25</v>
      </c>
      <c r="B30" s="147" t="s">
        <v>735</v>
      </c>
      <c r="C30" s="147">
        <v>1995</v>
      </c>
      <c r="D30" s="147" t="s">
        <v>736</v>
      </c>
      <c r="E30" s="147" t="s">
        <v>737</v>
      </c>
      <c r="F30" s="147" t="s">
        <v>738</v>
      </c>
      <c r="G30" s="63"/>
      <c r="H30" s="63" t="s">
        <v>739</v>
      </c>
      <c r="I30" s="63"/>
      <c r="J30" s="235"/>
    </row>
    <row r="31" spans="1:10" ht="38.25">
      <c r="A31" s="173">
        <v>26</v>
      </c>
      <c r="B31" s="147" t="s">
        <v>740</v>
      </c>
      <c r="C31" s="147">
        <v>2000</v>
      </c>
      <c r="D31" s="147" t="s">
        <v>741</v>
      </c>
      <c r="E31" s="147" t="s">
        <v>737</v>
      </c>
      <c r="F31" s="147" t="s">
        <v>738</v>
      </c>
      <c r="G31" s="63"/>
      <c r="H31" s="63" t="s">
        <v>742</v>
      </c>
      <c r="I31" s="63"/>
      <c r="J31" s="235"/>
    </row>
    <row r="32" spans="1:10" ht="92.25" customHeight="1">
      <c r="A32" s="173">
        <v>27</v>
      </c>
      <c r="B32" s="147" t="s">
        <v>740</v>
      </c>
      <c r="C32" s="147">
        <v>2000</v>
      </c>
      <c r="D32" s="147" t="s">
        <v>741</v>
      </c>
      <c r="E32" s="147" t="s">
        <v>743</v>
      </c>
      <c r="F32" s="147" t="s">
        <v>738</v>
      </c>
      <c r="G32" s="63"/>
      <c r="H32" s="63" t="s">
        <v>705</v>
      </c>
      <c r="I32" s="63"/>
      <c r="J32" s="235"/>
    </row>
    <row r="33" spans="1:10" ht="76.5">
      <c r="A33" s="173">
        <v>28</v>
      </c>
      <c r="B33" s="147" t="s">
        <v>719</v>
      </c>
      <c r="C33" s="147">
        <v>2005</v>
      </c>
      <c r="D33" s="147" t="s">
        <v>679</v>
      </c>
      <c r="E33" s="147" t="s">
        <v>744</v>
      </c>
      <c r="F33" s="147" t="s">
        <v>616</v>
      </c>
      <c r="G33" s="63"/>
      <c r="H33" s="63">
        <v>1</v>
      </c>
      <c r="I33" s="63"/>
      <c r="J33" s="235"/>
    </row>
    <row r="34" spans="1:10" ht="63.75">
      <c r="A34" s="173">
        <v>29</v>
      </c>
      <c r="B34" s="147" t="s">
        <v>719</v>
      </c>
      <c r="C34" s="147">
        <v>2005</v>
      </c>
      <c r="D34" s="147" t="s">
        <v>745</v>
      </c>
      <c r="E34" s="147" t="s">
        <v>746</v>
      </c>
      <c r="F34" s="147" t="s">
        <v>616</v>
      </c>
      <c r="G34" s="63"/>
      <c r="H34" s="63">
        <v>1</v>
      </c>
      <c r="I34" s="63"/>
      <c r="J34" s="235"/>
    </row>
    <row r="35" spans="1:10" ht="63.75">
      <c r="A35" s="173">
        <v>30</v>
      </c>
      <c r="B35" s="147" t="s">
        <v>747</v>
      </c>
      <c r="C35" s="147">
        <v>2001</v>
      </c>
      <c r="D35" s="147" t="s">
        <v>748</v>
      </c>
      <c r="E35" s="147" t="s">
        <v>746</v>
      </c>
      <c r="F35" s="147" t="s">
        <v>616</v>
      </c>
      <c r="G35" s="63"/>
      <c r="H35" s="63">
        <v>1</v>
      </c>
      <c r="I35" s="63"/>
      <c r="J35" s="235"/>
    </row>
    <row r="36" spans="1:10" ht="25.5">
      <c r="A36" s="173">
        <v>31</v>
      </c>
      <c r="B36" s="147" t="s">
        <v>678</v>
      </c>
      <c r="C36" s="147">
        <v>2005</v>
      </c>
      <c r="D36" s="147" t="s">
        <v>679</v>
      </c>
      <c r="E36" s="147" t="s">
        <v>749</v>
      </c>
      <c r="F36" s="147"/>
      <c r="G36" s="63"/>
      <c r="H36" s="63"/>
      <c r="I36" s="63"/>
      <c r="J36" s="235"/>
    </row>
    <row r="37" spans="1:10" ht="25.5">
      <c r="A37" s="173">
        <v>32</v>
      </c>
      <c r="B37" s="147" t="s">
        <v>750</v>
      </c>
      <c r="C37" s="147">
        <v>1995</v>
      </c>
      <c r="D37" s="147" t="s">
        <v>751</v>
      </c>
      <c r="E37" s="147" t="s">
        <v>749</v>
      </c>
      <c r="F37" s="147" t="s">
        <v>616</v>
      </c>
      <c r="G37" s="63"/>
      <c r="H37" s="63">
        <v>1</v>
      </c>
      <c r="I37" s="63"/>
      <c r="J37" s="235"/>
    </row>
    <row r="38" spans="1:10" ht="25.5">
      <c r="A38" s="173">
        <v>33</v>
      </c>
      <c r="B38" s="147" t="s">
        <v>752</v>
      </c>
      <c r="C38" s="147">
        <v>1995</v>
      </c>
      <c r="D38" s="147" t="s">
        <v>753</v>
      </c>
      <c r="E38" s="147" t="s">
        <v>754</v>
      </c>
      <c r="F38" s="147" t="s">
        <v>755</v>
      </c>
      <c r="G38" s="63">
        <v>1</v>
      </c>
      <c r="H38" s="63"/>
      <c r="I38" s="63"/>
      <c r="J38" s="235"/>
    </row>
    <row r="39" spans="1:10" ht="12.75">
      <c r="A39" s="173">
        <v>34</v>
      </c>
      <c r="B39" s="147" t="s">
        <v>756</v>
      </c>
      <c r="C39" s="147">
        <v>2005</v>
      </c>
      <c r="D39" s="147" t="s">
        <v>757</v>
      </c>
      <c r="E39" s="147" t="s">
        <v>758</v>
      </c>
      <c r="F39" s="147" t="s">
        <v>755</v>
      </c>
      <c r="G39" s="63">
        <v>1</v>
      </c>
      <c r="H39" s="63"/>
      <c r="I39" s="63"/>
      <c r="J39" s="235"/>
    </row>
    <row r="40" spans="1:10" ht="12.75">
      <c r="A40" s="173">
        <v>35</v>
      </c>
      <c r="B40" s="147" t="s">
        <v>759</v>
      </c>
      <c r="C40" s="147">
        <v>2012</v>
      </c>
      <c r="D40" s="147" t="s">
        <v>760</v>
      </c>
      <c r="E40" s="147" t="s">
        <v>758</v>
      </c>
      <c r="F40" s="147" t="s">
        <v>755</v>
      </c>
      <c r="G40" s="63">
        <v>1</v>
      </c>
      <c r="H40" s="63"/>
      <c r="I40" s="63"/>
      <c r="J40" s="235"/>
    </row>
    <row r="41" spans="1:10" ht="25.5">
      <c r="A41" s="173">
        <v>36</v>
      </c>
      <c r="B41" s="147" t="s">
        <v>761</v>
      </c>
      <c r="C41" s="147">
        <v>2014</v>
      </c>
      <c r="D41" s="147" t="s">
        <v>762</v>
      </c>
      <c r="E41" s="147" t="s">
        <v>763</v>
      </c>
      <c r="F41" s="147" t="s">
        <v>764</v>
      </c>
      <c r="G41" s="63">
        <v>9</v>
      </c>
      <c r="H41" s="63"/>
      <c r="I41" s="63"/>
      <c r="J41" s="235"/>
    </row>
    <row r="42" spans="1:10" ht="38.25">
      <c r="A42" s="173">
        <v>37</v>
      </c>
      <c r="B42" s="147" t="s">
        <v>765</v>
      </c>
      <c r="C42" s="147">
        <v>2004</v>
      </c>
      <c r="D42" s="147" t="s">
        <v>766</v>
      </c>
      <c r="E42" s="147" t="s">
        <v>767</v>
      </c>
      <c r="F42" s="147" t="s">
        <v>764</v>
      </c>
      <c r="G42" s="63">
        <v>8</v>
      </c>
      <c r="H42" s="63"/>
      <c r="I42" s="63"/>
      <c r="J42" s="235"/>
    </row>
    <row r="43" spans="1:10" ht="12.75">
      <c r="A43" s="173">
        <v>38</v>
      </c>
      <c r="B43" s="147" t="s">
        <v>759</v>
      </c>
      <c r="C43" s="147">
        <v>2012</v>
      </c>
      <c r="D43" s="147" t="s">
        <v>768</v>
      </c>
      <c r="E43" s="147" t="s">
        <v>767</v>
      </c>
      <c r="F43" s="147" t="s">
        <v>764</v>
      </c>
      <c r="G43" s="63">
        <v>12</v>
      </c>
      <c r="H43" s="63"/>
      <c r="I43" s="63"/>
      <c r="J43" s="235"/>
    </row>
    <row r="44" spans="1:10" ht="12.75">
      <c r="A44" s="173">
        <v>39</v>
      </c>
      <c r="B44" s="147" t="s">
        <v>750</v>
      </c>
      <c r="C44" s="147">
        <v>1995</v>
      </c>
      <c r="D44" s="147" t="s">
        <v>751</v>
      </c>
      <c r="E44" s="147" t="s">
        <v>767</v>
      </c>
      <c r="F44" s="147" t="s">
        <v>764</v>
      </c>
      <c r="G44" s="63">
        <v>4</v>
      </c>
      <c r="H44" s="63"/>
      <c r="I44" s="63"/>
      <c r="J44" s="235"/>
    </row>
    <row r="45" spans="1:10" ht="25.5">
      <c r="A45" s="173">
        <v>40</v>
      </c>
      <c r="B45" s="147" t="s">
        <v>761</v>
      </c>
      <c r="C45" s="147">
        <v>2014</v>
      </c>
      <c r="D45" s="147" t="s">
        <v>762</v>
      </c>
      <c r="E45" s="147" t="s">
        <v>769</v>
      </c>
      <c r="F45" s="147" t="s">
        <v>770</v>
      </c>
      <c r="G45" s="63"/>
      <c r="H45" s="63">
        <v>6</v>
      </c>
      <c r="I45" s="63"/>
      <c r="J45" s="235"/>
    </row>
    <row r="46" spans="1:10" ht="25.5">
      <c r="A46" s="173">
        <v>41</v>
      </c>
      <c r="B46" s="147" t="s">
        <v>761</v>
      </c>
      <c r="C46" s="147">
        <v>2014</v>
      </c>
      <c r="D46" s="147" t="s">
        <v>762</v>
      </c>
      <c r="E46" s="147" t="s">
        <v>771</v>
      </c>
      <c r="F46" s="147" t="s">
        <v>770</v>
      </c>
      <c r="G46" s="63"/>
      <c r="H46" s="63">
        <v>3</v>
      </c>
      <c r="I46" s="63"/>
      <c r="J46" s="235"/>
    </row>
    <row r="47" spans="1:10" ht="38.25">
      <c r="A47" s="173">
        <v>42</v>
      </c>
      <c r="B47" s="147" t="s">
        <v>765</v>
      </c>
      <c r="C47" s="147">
        <v>2004</v>
      </c>
      <c r="D47" s="147" t="s">
        <v>766</v>
      </c>
      <c r="E47" s="147" t="s">
        <v>772</v>
      </c>
      <c r="F47" s="147" t="s">
        <v>616</v>
      </c>
      <c r="G47" s="63"/>
      <c r="H47" s="63">
        <v>5</v>
      </c>
      <c r="I47" s="63"/>
      <c r="J47" s="235"/>
    </row>
    <row r="48" spans="1:10" ht="25.5">
      <c r="A48" s="173">
        <v>43</v>
      </c>
      <c r="B48" s="147" t="s">
        <v>761</v>
      </c>
      <c r="C48" s="147">
        <v>2014</v>
      </c>
      <c r="D48" s="147" t="s">
        <v>762</v>
      </c>
      <c r="E48" s="147" t="s">
        <v>772</v>
      </c>
      <c r="F48" s="147" t="s">
        <v>616</v>
      </c>
      <c r="G48" s="63"/>
      <c r="H48" s="63">
        <v>4</v>
      </c>
      <c r="I48" s="63"/>
      <c r="J48" s="235"/>
    </row>
    <row r="49" spans="1:10" ht="12.75">
      <c r="A49" s="173">
        <v>44</v>
      </c>
      <c r="B49" s="147" t="s">
        <v>773</v>
      </c>
      <c r="C49" s="147">
        <v>2012</v>
      </c>
      <c r="D49" s="147" t="s">
        <v>760</v>
      </c>
      <c r="E49" s="147" t="s">
        <v>774</v>
      </c>
      <c r="F49" s="147" t="s">
        <v>755</v>
      </c>
      <c r="G49" s="63">
        <v>3</v>
      </c>
      <c r="H49" s="63"/>
      <c r="I49" s="63"/>
      <c r="J49" s="235"/>
    </row>
    <row r="50" spans="1:10" ht="25.5">
      <c r="A50" s="173">
        <v>45</v>
      </c>
      <c r="B50" s="147" t="s">
        <v>761</v>
      </c>
      <c r="C50" s="147">
        <v>2014</v>
      </c>
      <c r="D50" s="147" t="s">
        <v>762</v>
      </c>
      <c r="E50" s="147" t="s">
        <v>774</v>
      </c>
      <c r="F50" s="147" t="s">
        <v>755</v>
      </c>
      <c r="G50" s="63">
        <v>9</v>
      </c>
      <c r="H50" s="63"/>
      <c r="I50" s="63"/>
      <c r="J50" s="235"/>
    </row>
    <row r="51" spans="1:10" ht="38.25">
      <c r="A51" s="173">
        <v>46</v>
      </c>
      <c r="B51" s="147" t="s">
        <v>765</v>
      </c>
      <c r="C51" s="147">
        <v>2004</v>
      </c>
      <c r="D51" s="147" t="s">
        <v>766</v>
      </c>
      <c r="E51" s="147" t="s">
        <v>774</v>
      </c>
      <c r="F51" s="147" t="s">
        <v>755</v>
      </c>
      <c r="G51" s="63">
        <v>5</v>
      </c>
      <c r="H51" s="63"/>
      <c r="I51" s="63"/>
      <c r="J51" s="235"/>
    </row>
    <row r="52" spans="1:10" ht="38.25">
      <c r="A52" s="173">
        <v>47</v>
      </c>
      <c r="B52" s="147" t="s">
        <v>765</v>
      </c>
      <c r="C52" s="147">
        <v>1995</v>
      </c>
      <c r="D52" s="147" t="s">
        <v>775</v>
      </c>
      <c r="E52" s="147" t="s">
        <v>774</v>
      </c>
      <c r="F52" s="147" t="s">
        <v>755</v>
      </c>
      <c r="G52" s="63">
        <v>1</v>
      </c>
      <c r="H52" s="63"/>
      <c r="I52" s="63"/>
      <c r="J52" s="235"/>
    </row>
    <row r="53" spans="1:10" ht="12.75">
      <c r="A53" s="173">
        <v>48</v>
      </c>
      <c r="B53" s="147" t="s">
        <v>776</v>
      </c>
      <c r="C53" s="147">
        <v>2002</v>
      </c>
      <c r="D53" s="147" t="s">
        <v>741</v>
      </c>
      <c r="E53" s="147" t="s">
        <v>774</v>
      </c>
      <c r="F53" s="147" t="s">
        <v>755</v>
      </c>
      <c r="G53" s="63">
        <v>3</v>
      </c>
      <c r="H53" s="63"/>
      <c r="I53" s="63"/>
      <c r="J53" s="235"/>
    </row>
    <row r="54" spans="1:10" ht="12.75">
      <c r="A54" s="173">
        <v>49</v>
      </c>
      <c r="B54" s="147" t="s">
        <v>777</v>
      </c>
      <c r="C54" s="147">
        <v>2012</v>
      </c>
      <c r="D54" s="147" t="s">
        <v>778</v>
      </c>
      <c r="E54" s="147" t="s">
        <v>774</v>
      </c>
      <c r="F54" s="147" t="s">
        <v>755</v>
      </c>
      <c r="G54" s="63">
        <v>2</v>
      </c>
      <c r="H54" s="63"/>
      <c r="I54" s="63"/>
      <c r="J54" s="235"/>
    </row>
    <row r="55" spans="1:10" ht="12.75">
      <c r="A55" s="382">
        <v>50</v>
      </c>
      <c r="B55" s="383" t="s">
        <v>779</v>
      </c>
      <c r="C55" s="383">
        <v>2012</v>
      </c>
      <c r="D55" s="383" t="s">
        <v>760</v>
      </c>
      <c r="E55" s="383" t="s">
        <v>780</v>
      </c>
      <c r="F55" s="383" t="s">
        <v>616</v>
      </c>
      <c r="G55" s="380"/>
      <c r="H55" s="380">
        <v>12</v>
      </c>
      <c r="I55" s="380"/>
      <c r="J55" s="381"/>
    </row>
    <row r="56" spans="1:10" ht="12.75">
      <c r="A56" s="382"/>
      <c r="B56" s="383"/>
      <c r="C56" s="383"/>
      <c r="D56" s="383"/>
      <c r="E56" s="383"/>
      <c r="F56" s="383"/>
      <c r="G56" s="380"/>
      <c r="H56" s="380"/>
      <c r="I56" s="380"/>
      <c r="J56" s="381"/>
    </row>
    <row r="57" spans="1:10" ht="51">
      <c r="A57" s="176">
        <v>51</v>
      </c>
      <c r="B57" s="147" t="s">
        <v>781</v>
      </c>
      <c r="C57" s="147">
        <v>2000</v>
      </c>
      <c r="D57" s="147" t="s">
        <v>618</v>
      </c>
      <c r="E57" s="147" t="s">
        <v>782</v>
      </c>
      <c r="F57" s="147" t="s">
        <v>616</v>
      </c>
      <c r="G57" s="63"/>
      <c r="H57" s="63">
        <v>10</v>
      </c>
      <c r="I57" s="63"/>
      <c r="J57" s="235"/>
    </row>
    <row r="58" spans="1:10" ht="51">
      <c r="A58" s="173">
        <v>52</v>
      </c>
      <c r="B58" s="147" t="s">
        <v>783</v>
      </c>
      <c r="C58" s="147">
        <v>2000</v>
      </c>
      <c r="D58" s="147" t="s">
        <v>618</v>
      </c>
      <c r="E58" s="147" t="s">
        <v>784</v>
      </c>
      <c r="F58" s="147" t="s">
        <v>616</v>
      </c>
      <c r="G58" s="63"/>
      <c r="H58" s="63"/>
      <c r="I58" s="63">
        <v>13</v>
      </c>
      <c r="J58" s="235"/>
    </row>
    <row r="59" spans="1:10" ht="12.75">
      <c r="A59" s="173">
        <v>53</v>
      </c>
      <c r="B59" s="147" t="s">
        <v>785</v>
      </c>
      <c r="C59" s="147">
        <v>1998</v>
      </c>
      <c r="D59" s="147" t="s">
        <v>786</v>
      </c>
      <c r="E59" s="147" t="s">
        <v>787</v>
      </c>
      <c r="F59" s="147" t="s">
        <v>616</v>
      </c>
      <c r="G59" s="63"/>
      <c r="H59" s="63">
        <v>1</v>
      </c>
      <c r="I59" s="63"/>
      <c r="J59" s="235"/>
    </row>
    <row r="60" spans="1:10" ht="12.75">
      <c r="A60" s="173">
        <v>54</v>
      </c>
      <c r="B60" s="147" t="s">
        <v>750</v>
      </c>
      <c r="C60" s="147">
        <v>1995</v>
      </c>
      <c r="D60" s="147" t="s">
        <v>788</v>
      </c>
      <c r="E60" s="147" t="s">
        <v>787</v>
      </c>
      <c r="F60" s="147" t="s">
        <v>616</v>
      </c>
      <c r="G60" s="63"/>
      <c r="H60" s="63">
        <v>1</v>
      </c>
      <c r="I60" s="63"/>
      <c r="J60" s="235"/>
    </row>
    <row r="61" spans="1:10" ht="38.25">
      <c r="A61" s="173">
        <v>55</v>
      </c>
      <c r="B61" s="147" t="s">
        <v>789</v>
      </c>
      <c r="C61" s="147">
        <v>2004</v>
      </c>
      <c r="D61" s="147" t="s">
        <v>790</v>
      </c>
      <c r="E61" s="147" t="s">
        <v>791</v>
      </c>
      <c r="F61" s="147" t="s">
        <v>616</v>
      </c>
      <c r="G61" s="63"/>
      <c r="H61" s="63">
        <v>14</v>
      </c>
      <c r="I61" s="63"/>
      <c r="J61" s="235"/>
    </row>
    <row r="62" spans="1:10" ht="25.5">
      <c r="A62" s="173">
        <v>56</v>
      </c>
      <c r="B62" s="147" t="s">
        <v>761</v>
      </c>
      <c r="C62" s="147">
        <v>2014</v>
      </c>
      <c r="D62" s="147" t="s">
        <v>762</v>
      </c>
      <c r="E62" s="147" t="s">
        <v>792</v>
      </c>
      <c r="F62" s="147" t="s">
        <v>616</v>
      </c>
      <c r="G62" s="63"/>
      <c r="H62" s="63">
        <v>6</v>
      </c>
      <c r="I62" s="63"/>
      <c r="J62" s="235"/>
    </row>
    <row r="63" spans="1:10" ht="25.5">
      <c r="A63" s="173">
        <v>57</v>
      </c>
      <c r="B63" s="147" t="s">
        <v>783</v>
      </c>
      <c r="C63" s="147">
        <v>2000</v>
      </c>
      <c r="D63" s="147" t="s">
        <v>793</v>
      </c>
      <c r="E63" s="147" t="s">
        <v>794</v>
      </c>
      <c r="F63" s="147" t="s">
        <v>616</v>
      </c>
      <c r="G63" s="63"/>
      <c r="H63" s="63">
        <v>10</v>
      </c>
      <c r="I63" s="63"/>
      <c r="J63" s="235"/>
    </row>
    <row r="64" spans="1:10" ht="38.25">
      <c r="A64" s="173">
        <v>58</v>
      </c>
      <c r="B64" s="147" t="s">
        <v>789</v>
      </c>
      <c r="C64" s="147">
        <v>2004</v>
      </c>
      <c r="D64" s="147" t="s">
        <v>790</v>
      </c>
      <c r="E64" s="147" t="s">
        <v>795</v>
      </c>
      <c r="F64" s="147" t="s">
        <v>764</v>
      </c>
      <c r="G64" s="63">
        <v>5</v>
      </c>
      <c r="H64" s="63"/>
      <c r="I64" s="63"/>
      <c r="J64" s="235"/>
    </row>
    <row r="65" spans="1:10" ht="25.5">
      <c r="A65" s="173">
        <v>59</v>
      </c>
      <c r="B65" s="147" t="s">
        <v>761</v>
      </c>
      <c r="C65" s="147">
        <v>2014</v>
      </c>
      <c r="D65" s="147" t="s">
        <v>762</v>
      </c>
      <c r="E65" s="147" t="s">
        <v>796</v>
      </c>
      <c r="F65" s="147" t="s">
        <v>764</v>
      </c>
      <c r="G65" s="63">
        <v>6</v>
      </c>
      <c r="H65" s="63"/>
      <c r="I65" s="63"/>
      <c r="J65" s="235"/>
    </row>
    <row r="66" spans="1:10" ht="38.25">
      <c r="A66" s="173">
        <v>60</v>
      </c>
      <c r="B66" s="147" t="s">
        <v>789</v>
      </c>
      <c r="C66" s="147">
        <v>1995</v>
      </c>
      <c r="D66" s="147" t="s">
        <v>775</v>
      </c>
      <c r="E66" s="147" t="s">
        <v>797</v>
      </c>
      <c r="F66" s="147" t="s">
        <v>764</v>
      </c>
      <c r="G66" s="63">
        <v>4</v>
      </c>
      <c r="H66" s="63"/>
      <c r="I66" s="63"/>
      <c r="J66" s="235"/>
    </row>
    <row r="67" spans="1:10" ht="25.5">
      <c r="A67" s="173">
        <v>61</v>
      </c>
      <c r="B67" s="147" t="s">
        <v>759</v>
      </c>
      <c r="C67" s="147">
        <v>2012</v>
      </c>
      <c r="D67" s="147" t="s">
        <v>760</v>
      </c>
      <c r="E67" s="147" t="s">
        <v>797</v>
      </c>
      <c r="F67" s="147" t="s">
        <v>764</v>
      </c>
      <c r="G67" s="63">
        <v>2</v>
      </c>
      <c r="H67" s="63"/>
      <c r="I67" s="63"/>
      <c r="J67" s="235"/>
    </row>
    <row r="68" spans="1:10" ht="12.75">
      <c r="A68" s="382">
        <v>62</v>
      </c>
      <c r="B68" s="383" t="s">
        <v>798</v>
      </c>
      <c r="C68" s="380" t="s">
        <v>799</v>
      </c>
      <c r="D68" s="383" t="s">
        <v>800</v>
      </c>
      <c r="E68" s="383" t="s">
        <v>801</v>
      </c>
      <c r="F68" s="383" t="s">
        <v>717</v>
      </c>
      <c r="G68" s="380">
        <v>2</v>
      </c>
      <c r="H68" s="380"/>
      <c r="I68" s="380"/>
      <c r="J68" s="380"/>
    </row>
    <row r="69" spans="1:10" ht="12.75">
      <c r="A69" s="382"/>
      <c r="B69" s="383"/>
      <c r="C69" s="380"/>
      <c r="D69" s="383"/>
      <c r="E69" s="383"/>
      <c r="F69" s="383"/>
      <c r="G69" s="380"/>
      <c r="H69" s="380"/>
      <c r="I69" s="380"/>
      <c r="J69" s="380"/>
    </row>
    <row r="70" spans="1:10" ht="55.5" customHeight="1">
      <c r="A70" s="382"/>
      <c r="B70" s="383"/>
      <c r="C70" s="380"/>
      <c r="D70" s="383"/>
      <c r="E70" s="383"/>
      <c r="F70" s="383"/>
      <c r="G70" s="380"/>
      <c r="H70" s="380"/>
      <c r="I70" s="380"/>
      <c r="J70" s="380"/>
    </row>
    <row r="71" spans="1:10" ht="51">
      <c r="A71" s="173">
        <v>63</v>
      </c>
      <c r="B71" s="147" t="s">
        <v>802</v>
      </c>
      <c r="C71" s="147">
        <v>2002</v>
      </c>
      <c r="D71" s="147" t="s">
        <v>803</v>
      </c>
      <c r="E71" s="147" t="s">
        <v>804</v>
      </c>
      <c r="F71" s="147" t="s">
        <v>717</v>
      </c>
      <c r="G71" s="63">
        <v>7</v>
      </c>
      <c r="H71" s="63"/>
      <c r="I71" s="63"/>
      <c r="J71" s="63"/>
    </row>
    <row r="72" spans="1:10" ht="51">
      <c r="A72" s="173">
        <v>64</v>
      </c>
      <c r="B72" s="147" t="s">
        <v>805</v>
      </c>
      <c r="C72" s="147">
        <v>2007</v>
      </c>
      <c r="D72" s="147" t="s">
        <v>806</v>
      </c>
      <c r="E72" s="147" t="s">
        <v>804</v>
      </c>
      <c r="F72" s="147" t="s">
        <v>717</v>
      </c>
      <c r="G72" s="63">
        <v>1</v>
      </c>
      <c r="H72" s="63"/>
      <c r="I72" s="63"/>
      <c r="J72" s="63"/>
    </row>
    <row r="73" spans="1:10" ht="51">
      <c r="A73" s="173">
        <v>65</v>
      </c>
      <c r="B73" s="147" t="s">
        <v>807</v>
      </c>
      <c r="C73" s="147">
        <v>2013</v>
      </c>
      <c r="D73" s="147" t="s">
        <v>712</v>
      </c>
      <c r="E73" s="147" t="s">
        <v>808</v>
      </c>
      <c r="F73" s="147" t="s">
        <v>717</v>
      </c>
      <c r="G73" s="63">
        <v>5</v>
      </c>
      <c r="H73" s="63"/>
      <c r="I73" s="63"/>
      <c r="J73" s="63"/>
    </row>
    <row r="74" spans="1:10" ht="51">
      <c r="A74" s="173">
        <v>66</v>
      </c>
      <c r="B74" s="147" t="s">
        <v>714</v>
      </c>
      <c r="C74" s="173">
        <v>2011</v>
      </c>
      <c r="D74" s="147" t="s">
        <v>675</v>
      </c>
      <c r="E74" s="147" t="s">
        <v>808</v>
      </c>
      <c r="F74" s="147" t="s">
        <v>717</v>
      </c>
      <c r="G74" s="63">
        <v>6</v>
      </c>
      <c r="H74" s="63"/>
      <c r="I74" s="63"/>
      <c r="J74" s="63"/>
    </row>
    <row r="75" spans="1:10" ht="51">
      <c r="A75" s="173">
        <v>67</v>
      </c>
      <c r="B75" s="147" t="s">
        <v>809</v>
      </c>
      <c r="C75" s="147">
        <v>2014</v>
      </c>
      <c r="D75" s="147" t="s">
        <v>810</v>
      </c>
      <c r="E75" s="147" t="s">
        <v>804</v>
      </c>
      <c r="F75" s="147" t="s">
        <v>717</v>
      </c>
      <c r="G75" s="63">
        <v>3</v>
      </c>
      <c r="H75" s="63"/>
      <c r="I75" s="63"/>
      <c r="J75" s="63"/>
    </row>
    <row r="76" spans="1:10" ht="51">
      <c r="A76" s="173">
        <v>68</v>
      </c>
      <c r="B76" s="147" t="s">
        <v>811</v>
      </c>
      <c r="C76" s="147">
        <v>2005</v>
      </c>
      <c r="D76" s="147" t="s">
        <v>812</v>
      </c>
      <c r="E76" s="147" t="s">
        <v>808</v>
      </c>
      <c r="F76" s="147" t="s">
        <v>717</v>
      </c>
      <c r="G76" s="63">
        <v>7</v>
      </c>
      <c r="H76" s="63"/>
      <c r="I76" s="63"/>
      <c r="J76" s="63"/>
    </row>
    <row r="77" spans="1:10" ht="51">
      <c r="A77" s="173">
        <v>69</v>
      </c>
      <c r="B77" s="147" t="s">
        <v>813</v>
      </c>
      <c r="C77" s="147">
        <v>2008</v>
      </c>
      <c r="D77" s="147" t="s">
        <v>814</v>
      </c>
      <c r="E77" s="147" t="s">
        <v>808</v>
      </c>
      <c r="F77" s="147" t="s">
        <v>717</v>
      </c>
      <c r="G77" s="63">
        <v>7</v>
      </c>
      <c r="H77" s="63"/>
      <c r="I77" s="63"/>
      <c r="J77" s="63"/>
    </row>
    <row r="78" spans="1:10" ht="51">
      <c r="A78" s="173">
        <v>70</v>
      </c>
      <c r="B78" s="147" t="s">
        <v>815</v>
      </c>
      <c r="C78" s="147">
        <v>2013</v>
      </c>
      <c r="D78" s="147" t="s">
        <v>816</v>
      </c>
      <c r="E78" s="147" t="s">
        <v>804</v>
      </c>
      <c r="F78" s="147" t="s">
        <v>717</v>
      </c>
      <c r="G78" s="63">
        <v>5</v>
      </c>
      <c r="H78" s="63"/>
      <c r="I78" s="63"/>
      <c r="J78" s="63"/>
    </row>
    <row r="79" spans="1:10" ht="51">
      <c r="A79" s="173">
        <v>71</v>
      </c>
      <c r="B79" s="147" t="s">
        <v>817</v>
      </c>
      <c r="C79" s="147"/>
      <c r="D79" s="147" t="s">
        <v>751</v>
      </c>
      <c r="E79" s="147" t="s">
        <v>808</v>
      </c>
      <c r="F79" s="147" t="s">
        <v>717</v>
      </c>
      <c r="G79" s="63">
        <v>3</v>
      </c>
      <c r="H79" s="63"/>
      <c r="I79" s="63"/>
      <c r="J79" s="63"/>
    </row>
    <row r="80" spans="1:10" ht="51">
      <c r="A80" s="173">
        <v>72</v>
      </c>
      <c r="B80" s="147" t="s">
        <v>818</v>
      </c>
      <c r="C80" s="147">
        <v>2003</v>
      </c>
      <c r="D80" s="147" t="s">
        <v>819</v>
      </c>
      <c r="E80" s="147" t="s">
        <v>603</v>
      </c>
      <c r="F80" s="147" t="s">
        <v>717</v>
      </c>
      <c r="G80" s="63">
        <v>2</v>
      </c>
      <c r="H80" s="63"/>
      <c r="I80" s="63"/>
      <c r="J80" s="63"/>
    </row>
    <row r="81" spans="1:10" ht="51">
      <c r="A81" s="173">
        <v>73</v>
      </c>
      <c r="B81" s="147" t="s">
        <v>820</v>
      </c>
      <c r="C81" s="147">
        <v>2013</v>
      </c>
      <c r="D81" s="147" t="s">
        <v>821</v>
      </c>
      <c r="E81" s="147" t="s">
        <v>603</v>
      </c>
      <c r="F81" s="147" t="s">
        <v>717</v>
      </c>
      <c r="G81" s="63">
        <v>2</v>
      </c>
      <c r="H81" s="63"/>
      <c r="I81" s="63"/>
      <c r="J81" s="63"/>
    </row>
    <row r="82" spans="1:10" ht="51">
      <c r="A82" s="173">
        <v>74</v>
      </c>
      <c r="B82" s="147" t="s">
        <v>822</v>
      </c>
      <c r="C82" s="147">
        <v>2011</v>
      </c>
      <c r="D82" s="147" t="s">
        <v>823</v>
      </c>
      <c r="E82" s="147" t="s">
        <v>804</v>
      </c>
      <c r="F82" s="147" t="s">
        <v>717</v>
      </c>
      <c r="G82" s="63">
        <v>1</v>
      </c>
      <c r="H82" s="63"/>
      <c r="I82" s="63"/>
      <c r="J82" s="63"/>
    </row>
    <row r="83" spans="1:10" ht="51">
      <c r="A83" s="173">
        <v>75</v>
      </c>
      <c r="B83" s="147" t="s">
        <v>824</v>
      </c>
      <c r="C83" s="147"/>
      <c r="D83" s="147" t="s">
        <v>651</v>
      </c>
      <c r="E83" s="147" t="s">
        <v>603</v>
      </c>
      <c r="F83" s="147" t="s">
        <v>717</v>
      </c>
      <c r="G83" s="63">
        <v>5</v>
      </c>
      <c r="H83" s="63"/>
      <c r="I83" s="63"/>
      <c r="J83" s="63"/>
    </row>
    <row r="84" spans="1:10" ht="51">
      <c r="A84" s="173">
        <v>76</v>
      </c>
      <c r="B84" s="147" t="s">
        <v>825</v>
      </c>
      <c r="C84" s="147">
        <v>2013</v>
      </c>
      <c r="D84" s="147" t="s">
        <v>712</v>
      </c>
      <c r="E84" s="147" t="s">
        <v>603</v>
      </c>
      <c r="F84" s="147" t="s">
        <v>717</v>
      </c>
      <c r="G84" s="63">
        <v>1</v>
      </c>
      <c r="H84" s="63"/>
      <c r="I84" s="63"/>
      <c r="J84" s="63"/>
    </row>
    <row r="85" spans="1:10" ht="38.25">
      <c r="A85" s="173">
        <v>77</v>
      </c>
      <c r="B85" s="147" t="s">
        <v>625</v>
      </c>
      <c r="C85" s="147">
        <v>2013</v>
      </c>
      <c r="D85" s="147" t="s">
        <v>826</v>
      </c>
      <c r="E85" s="147" t="s">
        <v>621</v>
      </c>
      <c r="F85" s="147" t="s">
        <v>616</v>
      </c>
      <c r="G85" s="63"/>
      <c r="H85" s="63"/>
      <c r="I85" s="63">
        <v>1</v>
      </c>
      <c r="J85" s="63"/>
    </row>
    <row r="86" spans="1:10" ht="38.25">
      <c r="A86" s="173">
        <v>78</v>
      </c>
      <c r="B86" s="147" t="s">
        <v>827</v>
      </c>
      <c r="C86" s="147" t="s">
        <v>828</v>
      </c>
      <c r="D86" s="147" t="s">
        <v>829</v>
      </c>
      <c r="E86" s="147" t="s">
        <v>621</v>
      </c>
      <c r="F86" s="147" t="s">
        <v>616</v>
      </c>
      <c r="G86" s="63"/>
      <c r="H86" s="63"/>
      <c r="I86" s="63">
        <v>1</v>
      </c>
      <c r="J86" s="63"/>
    </row>
    <row r="87" spans="1:10" ht="63.75">
      <c r="A87" s="173">
        <v>79</v>
      </c>
      <c r="B87" s="147" t="s">
        <v>830</v>
      </c>
      <c r="C87" s="147">
        <v>2011</v>
      </c>
      <c r="D87" s="147" t="s">
        <v>651</v>
      </c>
      <c r="E87" s="147" t="s">
        <v>652</v>
      </c>
      <c r="F87" s="147" t="s">
        <v>629</v>
      </c>
      <c r="G87" s="63"/>
      <c r="H87" s="63"/>
      <c r="I87" s="63">
        <v>12</v>
      </c>
      <c r="J87" s="63"/>
    </row>
    <row r="88" spans="1:10" ht="51">
      <c r="A88" s="173">
        <v>80</v>
      </c>
      <c r="B88" s="147" t="s">
        <v>830</v>
      </c>
      <c r="C88" s="147">
        <v>2011</v>
      </c>
      <c r="D88" s="147" t="s">
        <v>831</v>
      </c>
      <c r="E88" s="147" t="s">
        <v>832</v>
      </c>
      <c r="F88" s="147" t="s">
        <v>629</v>
      </c>
      <c r="G88" s="63"/>
      <c r="H88" s="63"/>
      <c r="I88" s="63"/>
      <c r="J88" s="63">
        <v>5</v>
      </c>
    </row>
    <row r="89" spans="1:10" ht="51">
      <c r="A89" s="173">
        <v>81</v>
      </c>
      <c r="B89" s="147" t="s">
        <v>833</v>
      </c>
      <c r="C89" s="147"/>
      <c r="D89" s="147" t="s">
        <v>834</v>
      </c>
      <c r="E89" s="147" t="s">
        <v>808</v>
      </c>
      <c r="F89" s="147" t="s">
        <v>717</v>
      </c>
      <c r="G89" s="63">
        <v>4</v>
      </c>
      <c r="H89" s="63"/>
      <c r="I89" s="63"/>
      <c r="J89" s="63"/>
    </row>
    <row r="90" spans="1:10" ht="63.75">
      <c r="A90" s="173">
        <v>82</v>
      </c>
      <c r="B90" s="147" t="s">
        <v>835</v>
      </c>
      <c r="C90" s="147">
        <v>2013</v>
      </c>
      <c r="D90" s="147" t="s">
        <v>836</v>
      </c>
      <c r="E90" s="147" t="s">
        <v>837</v>
      </c>
      <c r="F90" s="147" t="s">
        <v>717</v>
      </c>
      <c r="G90" s="63">
        <v>1</v>
      </c>
      <c r="H90" s="63"/>
      <c r="I90" s="63"/>
      <c r="J90" s="63"/>
    </row>
    <row r="91" spans="1:10" ht="63.75">
      <c r="A91" s="173">
        <v>83</v>
      </c>
      <c r="B91" s="147" t="s">
        <v>838</v>
      </c>
      <c r="C91" s="147">
        <v>2013</v>
      </c>
      <c r="D91" s="147" t="s">
        <v>839</v>
      </c>
      <c r="E91" s="147" t="s">
        <v>837</v>
      </c>
      <c r="F91" s="147" t="s">
        <v>717</v>
      </c>
      <c r="G91" s="63">
        <v>1</v>
      </c>
      <c r="H91" s="63"/>
      <c r="I91" s="63"/>
      <c r="J91" s="63"/>
    </row>
    <row r="92" spans="1:10" ht="51">
      <c r="A92" s="173">
        <v>84</v>
      </c>
      <c r="B92" s="147" t="s">
        <v>825</v>
      </c>
      <c r="C92" s="147">
        <v>2013</v>
      </c>
      <c r="D92" s="147" t="s">
        <v>712</v>
      </c>
      <c r="E92" s="147" t="s">
        <v>840</v>
      </c>
      <c r="F92" s="147" t="s">
        <v>616</v>
      </c>
      <c r="G92" s="63"/>
      <c r="H92" s="63">
        <v>1</v>
      </c>
      <c r="I92" s="63"/>
      <c r="J92" s="63"/>
    </row>
    <row r="93" spans="1:10" ht="51">
      <c r="A93" s="173">
        <v>85</v>
      </c>
      <c r="B93" s="147" t="s">
        <v>824</v>
      </c>
      <c r="C93" s="147">
        <v>2011</v>
      </c>
      <c r="D93" s="147" t="s">
        <v>651</v>
      </c>
      <c r="E93" s="147" t="s">
        <v>840</v>
      </c>
      <c r="F93" s="147" t="s">
        <v>616</v>
      </c>
      <c r="G93" s="63"/>
      <c r="H93" s="63">
        <v>2</v>
      </c>
      <c r="I93" s="63"/>
      <c r="J93" s="63"/>
    </row>
    <row r="94" spans="1:10" ht="51">
      <c r="A94" s="173">
        <v>86</v>
      </c>
      <c r="B94" s="147" t="s">
        <v>820</v>
      </c>
      <c r="C94" s="147">
        <v>2013</v>
      </c>
      <c r="D94" s="147" t="s">
        <v>821</v>
      </c>
      <c r="E94" s="147" t="s">
        <v>840</v>
      </c>
      <c r="F94" s="147" t="s">
        <v>616</v>
      </c>
      <c r="G94" s="63"/>
      <c r="H94" s="63">
        <v>1</v>
      </c>
      <c r="I94" s="63"/>
      <c r="J94" s="63"/>
    </row>
    <row r="95" spans="1:10" ht="63.75">
      <c r="A95" s="173">
        <v>87</v>
      </c>
      <c r="B95" s="147" t="s">
        <v>841</v>
      </c>
      <c r="C95" s="147"/>
      <c r="D95" s="147" t="s">
        <v>842</v>
      </c>
      <c r="E95" s="147" t="s">
        <v>843</v>
      </c>
      <c r="F95" s="147" t="s">
        <v>717</v>
      </c>
      <c r="G95" s="63"/>
      <c r="H95" s="63">
        <v>2</v>
      </c>
      <c r="I95" s="63"/>
      <c r="J95" s="63"/>
    </row>
    <row r="96" spans="1:10" ht="63.75">
      <c r="A96" s="173">
        <v>88</v>
      </c>
      <c r="B96" s="147" t="s">
        <v>844</v>
      </c>
      <c r="C96" s="147">
        <v>2008</v>
      </c>
      <c r="D96" s="147" t="s">
        <v>845</v>
      </c>
      <c r="E96" s="147" t="s">
        <v>837</v>
      </c>
      <c r="F96" s="147" t="s">
        <v>846</v>
      </c>
      <c r="G96" s="63"/>
      <c r="H96" s="63" t="s">
        <v>723</v>
      </c>
      <c r="I96" s="63"/>
      <c r="J96" s="63"/>
    </row>
    <row r="97" spans="1:10" ht="63.75">
      <c r="A97" s="173">
        <v>89</v>
      </c>
      <c r="B97" s="147" t="s">
        <v>847</v>
      </c>
      <c r="C97" s="147">
        <v>2013</v>
      </c>
      <c r="D97" s="147" t="s">
        <v>821</v>
      </c>
      <c r="E97" s="147" t="s">
        <v>837</v>
      </c>
      <c r="F97" s="147" t="s">
        <v>717</v>
      </c>
      <c r="G97" s="63"/>
      <c r="H97" s="63">
        <v>1</v>
      </c>
      <c r="I97" s="63"/>
      <c r="J97" s="63"/>
    </row>
    <row r="98" spans="1:10" ht="51">
      <c r="A98" s="173">
        <v>90</v>
      </c>
      <c r="B98" s="147" t="s">
        <v>848</v>
      </c>
      <c r="C98" s="147">
        <v>2013</v>
      </c>
      <c r="D98" s="147" t="s">
        <v>849</v>
      </c>
      <c r="E98" s="147" t="s">
        <v>850</v>
      </c>
      <c r="F98" s="147" t="s">
        <v>616</v>
      </c>
      <c r="G98" s="63"/>
      <c r="H98" s="63">
        <v>1</v>
      </c>
      <c r="I98" s="63"/>
      <c r="J98" s="63"/>
    </row>
    <row r="99" spans="1:10" ht="63.75">
      <c r="A99" s="173">
        <v>91</v>
      </c>
      <c r="B99" s="147" t="s">
        <v>714</v>
      </c>
      <c r="C99" s="147">
        <v>2011</v>
      </c>
      <c r="D99" s="147" t="s">
        <v>675</v>
      </c>
      <c r="E99" s="147" t="s">
        <v>851</v>
      </c>
      <c r="F99" s="147" t="s">
        <v>616</v>
      </c>
      <c r="G99" s="63"/>
      <c r="H99" s="63"/>
      <c r="I99" s="63"/>
      <c r="J99" s="63">
        <v>1</v>
      </c>
    </row>
    <row r="100" spans="1:10" ht="51">
      <c r="A100" s="173">
        <v>92</v>
      </c>
      <c r="B100" s="147" t="s">
        <v>852</v>
      </c>
      <c r="C100" s="147"/>
      <c r="D100" s="147" t="s">
        <v>853</v>
      </c>
      <c r="E100" s="147" t="s">
        <v>854</v>
      </c>
      <c r="F100" s="147" t="s">
        <v>616</v>
      </c>
      <c r="G100" s="63"/>
      <c r="H100" s="63">
        <v>1</v>
      </c>
      <c r="I100" s="63"/>
      <c r="J100" s="63"/>
    </row>
    <row r="101" spans="1:10" ht="51">
      <c r="A101" s="173">
        <v>93</v>
      </c>
      <c r="B101" s="147" t="s">
        <v>622</v>
      </c>
      <c r="C101" s="147">
        <v>1998</v>
      </c>
      <c r="D101" s="147" t="s">
        <v>623</v>
      </c>
      <c r="E101" s="147" t="s">
        <v>854</v>
      </c>
      <c r="F101" s="147" t="s">
        <v>616</v>
      </c>
      <c r="G101" s="63"/>
      <c r="H101" s="63">
        <v>1</v>
      </c>
      <c r="I101" s="63"/>
      <c r="J101" s="63"/>
    </row>
    <row r="102" spans="1:10" ht="51">
      <c r="A102" s="173">
        <v>94</v>
      </c>
      <c r="B102" s="147" t="s">
        <v>815</v>
      </c>
      <c r="C102" s="147">
        <v>2007</v>
      </c>
      <c r="D102" s="147" t="s">
        <v>816</v>
      </c>
      <c r="E102" s="147" t="s">
        <v>854</v>
      </c>
      <c r="F102" s="147" t="s">
        <v>616</v>
      </c>
      <c r="G102" s="63"/>
      <c r="H102" s="63">
        <v>1</v>
      </c>
      <c r="I102" s="63"/>
      <c r="J102" s="63"/>
    </row>
    <row r="103" spans="1:10" ht="51">
      <c r="A103" s="173">
        <v>95</v>
      </c>
      <c r="B103" s="147" t="s">
        <v>641</v>
      </c>
      <c r="C103" s="147">
        <v>1997</v>
      </c>
      <c r="D103" s="147" t="s">
        <v>642</v>
      </c>
      <c r="E103" s="147" t="s">
        <v>854</v>
      </c>
      <c r="F103" s="147" t="s">
        <v>616</v>
      </c>
      <c r="G103" s="63"/>
      <c r="H103" s="63">
        <v>1</v>
      </c>
      <c r="I103" s="63"/>
      <c r="J103" s="63"/>
    </row>
    <row r="104" spans="1:10" ht="51">
      <c r="A104" s="173">
        <v>96</v>
      </c>
      <c r="B104" s="147" t="s">
        <v>844</v>
      </c>
      <c r="C104" s="147">
        <v>2008</v>
      </c>
      <c r="D104" s="147" t="s">
        <v>845</v>
      </c>
      <c r="E104" s="147" t="s">
        <v>854</v>
      </c>
      <c r="F104" s="147" t="s">
        <v>616</v>
      </c>
      <c r="G104" s="63"/>
      <c r="H104" s="63">
        <v>1</v>
      </c>
      <c r="I104" s="63"/>
      <c r="J104" s="63"/>
    </row>
    <row r="105" spans="1:10" ht="51">
      <c r="A105" s="173">
        <v>97</v>
      </c>
      <c r="B105" s="147" t="s">
        <v>855</v>
      </c>
      <c r="C105" s="147">
        <v>2001</v>
      </c>
      <c r="D105" s="147" t="s">
        <v>853</v>
      </c>
      <c r="E105" s="147" t="s">
        <v>856</v>
      </c>
      <c r="F105" s="147" t="s">
        <v>616</v>
      </c>
      <c r="G105" s="63"/>
      <c r="H105" s="63">
        <v>1</v>
      </c>
      <c r="I105" s="63"/>
      <c r="J105" s="63"/>
    </row>
    <row r="106" spans="1:10" ht="51">
      <c r="A106" s="173">
        <v>98</v>
      </c>
      <c r="B106" s="147" t="s">
        <v>822</v>
      </c>
      <c r="C106" s="147">
        <v>2011</v>
      </c>
      <c r="D106" s="147" t="s">
        <v>857</v>
      </c>
      <c r="E106" s="147" t="s">
        <v>854</v>
      </c>
      <c r="F106" s="147" t="s">
        <v>616</v>
      </c>
      <c r="G106" s="63"/>
      <c r="H106" s="63">
        <v>1</v>
      </c>
      <c r="I106" s="63"/>
      <c r="J106" s="63"/>
    </row>
    <row r="107" spans="1:10" ht="51">
      <c r="A107" s="173">
        <v>99</v>
      </c>
      <c r="B107" s="147" t="s">
        <v>630</v>
      </c>
      <c r="C107" s="147">
        <v>1998</v>
      </c>
      <c r="D107" s="147" t="s">
        <v>631</v>
      </c>
      <c r="E107" s="147" t="s">
        <v>854</v>
      </c>
      <c r="F107" s="147" t="s">
        <v>616</v>
      </c>
      <c r="G107" s="63"/>
      <c r="H107" s="63">
        <v>1</v>
      </c>
      <c r="I107" s="63"/>
      <c r="J107" s="63"/>
    </row>
    <row r="108" spans="1:10" ht="51">
      <c r="A108" s="173">
        <v>100</v>
      </c>
      <c r="B108" s="147" t="s">
        <v>841</v>
      </c>
      <c r="C108" s="147"/>
      <c r="D108" s="147" t="s">
        <v>842</v>
      </c>
      <c r="E108" s="147" t="s">
        <v>854</v>
      </c>
      <c r="F108" s="147" t="s">
        <v>616</v>
      </c>
      <c r="G108" s="63"/>
      <c r="H108" s="63">
        <v>1</v>
      </c>
      <c r="I108" s="63"/>
      <c r="J108" s="63"/>
    </row>
    <row r="109" spans="1:10" ht="38.25">
      <c r="A109" s="173">
        <v>101</v>
      </c>
      <c r="B109" s="147" t="s">
        <v>630</v>
      </c>
      <c r="C109" s="147">
        <v>1998</v>
      </c>
      <c r="D109" s="147" t="s">
        <v>631</v>
      </c>
      <c r="E109" s="63" t="s">
        <v>634</v>
      </c>
      <c r="F109" s="147" t="s">
        <v>858</v>
      </c>
      <c r="G109" s="63"/>
      <c r="H109" s="63"/>
      <c r="I109" s="63">
        <v>1</v>
      </c>
      <c r="J109" s="63"/>
    </row>
    <row r="110" spans="1:10" ht="51">
      <c r="A110" s="173">
        <v>102</v>
      </c>
      <c r="B110" s="147" t="s">
        <v>630</v>
      </c>
      <c r="C110" s="147">
        <v>1998</v>
      </c>
      <c r="D110" s="147" t="s">
        <v>631</v>
      </c>
      <c r="E110" s="147" t="s">
        <v>628</v>
      </c>
      <c r="F110" s="147" t="s">
        <v>859</v>
      </c>
      <c r="G110" s="63"/>
      <c r="H110" s="63"/>
      <c r="I110" s="63">
        <v>1</v>
      </c>
      <c r="J110" s="63"/>
    </row>
    <row r="111" spans="1:10" ht="38.25">
      <c r="A111" s="173">
        <v>103</v>
      </c>
      <c r="B111" s="147" t="s">
        <v>641</v>
      </c>
      <c r="C111" s="147">
        <v>1997</v>
      </c>
      <c r="D111" s="147" t="s">
        <v>642</v>
      </c>
      <c r="E111" s="147" t="s">
        <v>639</v>
      </c>
      <c r="F111" s="147" t="s">
        <v>640</v>
      </c>
      <c r="G111" s="63"/>
      <c r="H111" s="63"/>
      <c r="I111" s="63">
        <v>1</v>
      </c>
      <c r="J111" s="63"/>
    </row>
    <row r="112" spans="1:10" ht="63.75">
      <c r="A112" s="173">
        <v>104</v>
      </c>
      <c r="B112" s="147" t="s">
        <v>646</v>
      </c>
      <c r="C112" s="147">
        <v>1999</v>
      </c>
      <c r="D112" s="147" t="s">
        <v>860</v>
      </c>
      <c r="E112" s="147" t="s">
        <v>861</v>
      </c>
      <c r="F112" s="147" t="s">
        <v>862</v>
      </c>
      <c r="G112" s="63"/>
      <c r="H112" s="63"/>
      <c r="I112" s="63"/>
      <c r="J112" s="63">
        <v>1</v>
      </c>
    </row>
    <row r="113" spans="1:10" ht="51">
      <c r="A113" s="173">
        <v>105</v>
      </c>
      <c r="B113" s="33" t="s">
        <v>863</v>
      </c>
      <c r="C113" s="33">
        <v>1997</v>
      </c>
      <c r="D113" s="33" t="s">
        <v>864</v>
      </c>
      <c r="E113" s="33" t="s">
        <v>865</v>
      </c>
      <c r="F113" s="33" t="s">
        <v>866</v>
      </c>
      <c r="G113" s="38">
        <v>1</v>
      </c>
      <c r="H113" s="285"/>
      <c r="I113" s="235"/>
      <c r="J113" s="235"/>
    </row>
    <row r="114" spans="1:10" ht="51">
      <c r="A114" s="173">
        <v>106</v>
      </c>
      <c r="B114" s="33" t="s">
        <v>863</v>
      </c>
      <c r="C114" s="33">
        <v>1997</v>
      </c>
      <c r="D114" s="33" t="s">
        <v>864</v>
      </c>
      <c r="E114" s="33" t="s">
        <v>867</v>
      </c>
      <c r="F114" s="33" t="s">
        <v>866</v>
      </c>
      <c r="G114" s="38">
        <v>1</v>
      </c>
      <c r="H114" s="285"/>
      <c r="I114" s="235"/>
      <c r="J114" s="235"/>
    </row>
    <row r="115" spans="1:10" ht="51">
      <c r="A115" s="173">
        <v>107</v>
      </c>
      <c r="B115" s="33" t="s">
        <v>863</v>
      </c>
      <c r="C115" s="33">
        <v>1997</v>
      </c>
      <c r="D115" s="33" t="s">
        <v>864</v>
      </c>
      <c r="E115" s="33" t="s">
        <v>868</v>
      </c>
      <c r="F115" s="33" t="s">
        <v>866</v>
      </c>
      <c r="G115" s="38">
        <v>7</v>
      </c>
      <c r="H115" s="285"/>
      <c r="I115" s="235"/>
      <c r="J115" s="235"/>
    </row>
    <row r="116" spans="1:10" ht="51">
      <c r="A116" s="173">
        <v>108</v>
      </c>
      <c r="B116" s="33" t="s">
        <v>863</v>
      </c>
      <c r="C116" s="33">
        <v>1997</v>
      </c>
      <c r="D116" s="33" t="s">
        <v>864</v>
      </c>
      <c r="E116" s="33" t="s">
        <v>869</v>
      </c>
      <c r="F116" s="33" t="s">
        <v>866</v>
      </c>
      <c r="G116" s="38">
        <v>1</v>
      </c>
      <c r="H116" s="285"/>
      <c r="I116" s="235"/>
      <c r="J116" s="235"/>
    </row>
    <row r="117" spans="1:10" ht="51">
      <c r="A117" s="173">
        <v>109</v>
      </c>
      <c r="B117" s="33" t="s">
        <v>863</v>
      </c>
      <c r="C117" s="33">
        <v>1997</v>
      </c>
      <c r="D117" s="33" t="s">
        <v>864</v>
      </c>
      <c r="E117" s="33" t="s">
        <v>870</v>
      </c>
      <c r="F117" s="33" t="s">
        <v>871</v>
      </c>
      <c r="G117" s="38">
        <v>1</v>
      </c>
      <c r="H117" s="38">
        <v>1</v>
      </c>
      <c r="I117" s="235"/>
      <c r="J117" s="235"/>
    </row>
    <row r="118" spans="1:10" ht="51">
      <c r="A118" s="173">
        <v>110</v>
      </c>
      <c r="B118" s="33" t="s">
        <v>863</v>
      </c>
      <c r="C118" s="33">
        <v>1997</v>
      </c>
      <c r="D118" s="33" t="s">
        <v>864</v>
      </c>
      <c r="E118" s="33" t="s">
        <v>872</v>
      </c>
      <c r="F118" s="33" t="s">
        <v>871</v>
      </c>
      <c r="G118" s="38">
        <v>2</v>
      </c>
      <c r="H118" s="38">
        <v>1</v>
      </c>
      <c r="I118" s="235"/>
      <c r="J118" s="235"/>
    </row>
    <row r="119" spans="1:10" ht="51">
      <c r="A119" s="173">
        <v>111</v>
      </c>
      <c r="B119" s="33" t="s">
        <v>863</v>
      </c>
      <c r="C119" s="33">
        <v>1997</v>
      </c>
      <c r="D119" s="33" t="s">
        <v>864</v>
      </c>
      <c r="E119" s="33" t="s">
        <v>873</v>
      </c>
      <c r="F119" s="33" t="s">
        <v>866</v>
      </c>
      <c r="G119" s="38">
        <v>9</v>
      </c>
      <c r="H119" s="285"/>
      <c r="I119" s="235"/>
      <c r="J119" s="235"/>
    </row>
    <row r="120" spans="1:10" ht="63.75">
      <c r="A120" s="173">
        <v>112</v>
      </c>
      <c r="B120" s="33" t="s">
        <v>863</v>
      </c>
      <c r="C120" s="33">
        <v>1997</v>
      </c>
      <c r="D120" s="33" t="s">
        <v>864</v>
      </c>
      <c r="E120" s="33" t="s">
        <v>874</v>
      </c>
      <c r="F120" s="33" t="s">
        <v>871</v>
      </c>
      <c r="G120" s="38">
        <v>2</v>
      </c>
      <c r="H120" s="38">
        <v>1</v>
      </c>
      <c r="I120" s="235"/>
      <c r="J120" s="235"/>
    </row>
    <row r="121" spans="1:10" ht="51">
      <c r="A121" s="173">
        <v>113</v>
      </c>
      <c r="B121" s="33" t="s">
        <v>863</v>
      </c>
      <c r="C121" s="33">
        <v>1997</v>
      </c>
      <c r="D121" s="33" t="s">
        <v>864</v>
      </c>
      <c r="E121" s="33" t="s">
        <v>875</v>
      </c>
      <c r="F121" s="33" t="s">
        <v>866</v>
      </c>
      <c r="G121" s="38">
        <v>3</v>
      </c>
      <c r="H121" s="285"/>
      <c r="I121" s="235"/>
      <c r="J121" s="235"/>
    </row>
    <row r="122" spans="1:10" ht="51">
      <c r="A122" s="173">
        <v>114</v>
      </c>
      <c r="B122" s="33" t="s">
        <v>863</v>
      </c>
      <c r="C122" s="33">
        <v>1997</v>
      </c>
      <c r="D122" s="33" t="s">
        <v>864</v>
      </c>
      <c r="E122" s="33" t="s">
        <v>876</v>
      </c>
      <c r="F122" s="33" t="s">
        <v>866</v>
      </c>
      <c r="G122" s="38">
        <v>2</v>
      </c>
      <c r="H122" s="285"/>
      <c r="I122" s="235"/>
      <c r="J122" s="235"/>
    </row>
    <row r="123" spans="1:10" ht="51">
      <c r="A123" s="173">
        <v>115</v>
      </c>
      <c r="B123" s="33" t="s">
        <v>863</v>
      </c>
      <c r="C123" s="33">
        <v>1997</v>
      </c>
      <c r="D123" s="33" t="s">
        <v>864</v>
      </c>
      <c r="E123" s="33" t="s">
        <v>877</v>
      </c>
      <c r="F123" s="33" t="s">
        <v>866</v>
      </c>
      <c r="G123" s="38">
        <v>1</v>
      </c>
      <c r="H123" s="285"/>
      <c r="I123" s="235"/>
      <c r="J123" s="235"/>
    </row>
    <row r="124" spans="1:10" ht="51">
      <c r="A124" s="173">
        <v>116</v>
      </c>
      <c r="B124" s="33" t="s">
        <v>863</v>
      </c>
      <c r="C124" s="33">
        <v>1997</v>
      </c>
      <c r="D124" s="33" t="s">
        <v>864</v>
      </c>
      <c r="E124" s="33" t="s">
        <v>878</v>
      </c>
      <c r="F124" s="33" t="s">
        <v>866</v>
      </c>
      <c r="G124" s="38">
        <v>1</v>
      </c>
      <c r="H124" s="285"/>
      <c r="I124" s="235"/>
      <c r="J124" s="235"/>
    </row>
    <row r="125" spans="1:10" ht="51">
      <c r="A125" s="173">
        <v>117</v>
      </c>
      <c r="B125" s="33" t="s">
        <v>863</v>
      </c>
      <c r="C125" s="33">
        <v>1997</v>
      </c>
      <c r="D125" s="33" t="s">
        <v>864</v>
      </c>
      <c r="E125" s="33" t="s">
        <v>879</v>
      </c>
      <c r="F125" s="33" t="s">
        <v>871</v>
      </c>
      <c r="G125" s="38">
        <v>1</v>
      </c>
      <c r="H125" s="38">
        <v>1</v>
      </c>
      <c r="I125" s="235"/>
      <c r="J125" s="235"/>
    </row>
    <row r="126" spans="1:10" ht="51">
      <c r="A126" s="173">
        <v>118</v>
      </c>
      <c r="B126" s="33" t="s">
        <v>863</v>
      </c>
      <c r="C126" s="33">
        <v>1997</v>
      </c>
      <c r="D126" s="33" t="s">
        <v>864</v>
      </c>
      <c r="E126" s="33" t="s">
        <v>880</v>
      </c>
      <c r="F126" s="33" t="s">
        <v>866</v>
      </c>
      <c r="G126" s="38">
        <v>1</v>
      </c>
      <c r="H126" s="285"/>
      <c r="I126" s="235"/>
      <c r="J126" s="235"/>
    </row>
    <row r="127" spans="1:10" ht="51">
      <c r="A127" s="173">
        <v>119</v>
      </c>
      <c r="B127" s="33" t="s">
        <v>863</v>
      </c>
      <c r="C127" s="33">
        <v>1997</v>
      </c>
      <c r="D127" s="33" t="s">
        <v>864</v>
      </c>
      <c r="E127" s="33" t="s">
        <v>881</v>
      </c>
      <c r="F127" s="286"/>
      <c r="G127" s="285"/>
      <c r="H127" s="38">
        <v>1</v>
      </c>
      <c r="I127" s="235"/>
      <c r="J127" s="235"/>
    </row>
    <row r="128" spans="1:10" ht="51">
      <c r="A128" s="173">
        <v>120</v>
      </c>
      <c r="B128" s="33" t="s">
        <v>863</v>
      </c>
      <c r="C128" s="33">
        <v>1997</v>
      </c>
      <c r="D128" s="33" t="s">
        <v>864</v>
      </c>
      <c r="E128" s="33" t="s">
        <v>882</v>
      </c>
      <c r="F128" s="33"/>
      <c r="G128" s="38"/>
      <c r="H128" s="38">
        <v>1</v>
      </c>
      <c r="I128" s="235"/>
      <c r="J128" s="235"/>
    </row>
    <row r="129" spans="1:10" ht="38.25">
      <c r="A129" s="173">
        <v>121</v>
      </c>
      <c r="B129" s="33" t="s">
        <v>883</v>
      </c>
      <c r="C129" s="33">
        <v>1997</v>
      </c>
      <c r="D129" s="33" t="s">
        <v>884</v>
      </c>
      <c r="E129" s="33" t="s">
        <v>873</v>
      </c>
      <c r="F129" s="33" t="s">
        <v>866</v>
      </c>
      <c r="G129" s="38">
        <v>5</v>
      </c>
      <c r="H129" s="285"/>
      <c r="I129" s="235"/>
      <c r="J129" s="235"/>
    </row>
    <row r="130" spans="1:10" ht="38.25">
      <c r="A130" s="173">
        <v>122</v>
      </c>
      <c r="B130" s="33" t="s">
        <v>883</v>
      </c>
      <c r="C130" s="33">
        <v>1997</v>
      </c>
      <c r="D130" s="33" t="s">
        <v>884</v>
      </c>
      <c r="E130" s="33" t="s">
        <v>885</v>
      </c>
      <c r="F130" s="33" t="s">
        <v>866</v>
      </c>
      <c r="G130" s="38">
        <v>2</v>
      </c>
      <c r="H130" s="285"/>
      <c r="I130" s="235"/>
      <c r="J130" s="235"/>
    </row>
    <row r="131" spans="1:10" ht="63.75">
      <c r="A131" s="173">
        <v>123</v>
      </c>
      <c r="B131" s="33" t="s">
        <v>883</v>
      </c>
      <c r="C131" s="33">
        <v>1997</v>
      </c>
      <c r="D131" s="33" t="s">
        <v>884</v>
      </c>
      <c r="E131" s="33" t="s">
        <v>886</v>
      </c>
      <c r="F131" s="33" t="s">
        <v>866</v>
      </c>
      <c r="G131" s="38">
        <v>2</v>
      </c>
      <c r="H131" s="285"/>
      <c r="I131" s="235"/>
      <c r="J131" s="235"/>
    </row>
    <row r="132" spans="1:10" ht="38.25">
      <c r="A132" s="173">
        <v>124</v>
      </c>
      <c r="B132" s="33" t="s">
        <v>883</v>
      </c>
      <c r="C132" s="33">
        <v>1997</v>
      </c>
      <c r="D132" s="33" t="s">
        <v>884</v>
      </c>
      <c r="E132" s="33" t="s">
        <v>869</v>
      </c>
      <c r="F132" s="33" t="s">
        <v>866</v>
      </c>
      <c r="G132" s="38">
        <v>3</v>
      </c>
      <c r="H132" s="285"/>
      <c r="I132" s="235"/>
      <c r="J132" s="235"/>
    </row>
    <row r="133" spans="1:10" ht="38.25">
      <c r="A133" s="173">
        <v>125</v>
      </c>
      <c r="B133" s="33" t="s">
        <v>883</v>
      </c>
      <c r="C133" s="33">
        <v>1997</v>
      </c>
      <c r="D133" s="33" t="s">
        <v>884</v>
      </c>
      <c r="E133" s="33" t="s">
        <v>887</v>
      </c>
      <c r="F133" s="33" t="s">
        <v>866</v>
      </c>
      <c r="G133" s="38">
        <v>1</v>
      </c>
      <c r="H133" s="285"/>
      <c r="I133" s="235"/>
      <c r="J133" s="235"/>
    </row>
    <row r="134" spans="1:10" ht="38.25">
      <c r="A134" s="173">
        <v>126</v>
      </c>
      <c r="B134" s="33" t="s">
        <v>883</v>
      </c>
      <c r="C134" s="33">
        <v>1997</v>
      </c>
      <c r="D134" s="33" t="s">
        <v>884</v>
      </c>
      <c r="E134" s="33" t="s">
        <v>888</v>
      </c>
      <c r="F134" s="33" t="s">
        <v>866</v>
      </c>
      <c r="G134" s="38">
        <v>1</v>
      </c>
      <c r="H134" s="285"/>
      <c r="I134" s="235"/>
      <c r="J134" s="235"/>
    </row>
    <row r="135" spans="1:10" ht="38.25">
      <c r="A135" s="173">
        <v>127</v>
      </c>
      <c r="B135" s="33" t="s">
        <v>883</v>
      </c>
      <c r="C135" s="33">
        <v>1997</v>
      </c>
      <c r="D135" s="33" t="s">
        <v>884</v>
      </c>
      <c r="E135" s="33" t="s">
        <v>887</v>
      </c>
      <c r="F135" s="33" t="s">
        <v>866</v>
      </c>
      <c r="G135" s="38">
        <v>1</v>
      </c>
      <c r="H135" s="285"/>
      <c r="I135" s="235"/>
      <c r="J135" s="235"/>
    </row>
    <row r="136" spans="1:10" ht="38.25">
      <c r="A136" s="173">
        <v>128</v>
      </c>
      <c r="B136" s="33" t="s">
        <v>889</v>
      </c>
      <c r="C136" s="33">
        <v>1997</v>
      </c>
      <c r="D136" s="33" t="s">
        <v>890</v>
      </c>
      <c r="E136" s="33" t="s">
        <v>873</v>
      </c>
      <c r="F136" s="33" t="s">
        <v>866</v>
      </c>
      <c r="G136" s="38">
        <v>5</v>
      </c>
      <c r="H136" s="285"/>
      <c r="I136" s="235"/>
      <c r="J136" s="235"/>
    </row>
    <row r="137" spans="1:10" ht="63.75">
      <c r="A137" s="173">
        <v>129</v>
      </c>
      <c r="B137" s="33" t="s">
        <v>889</v>
      </c>
      <c r="C137" s="33">
        <v>1997</v>
      </c>
      <c r="D137" s="33" t="s">
        <v>890</v>
      </c>
      <c r="E137" s="33" t="s">
        <v>886</v>
      </c>
      <c r="F137" s="33" t="s">
        <v>866</v>
      </c>
      <c r="G137" s="38">
        <v>1</v>
      </c>
      <c r="H137" s="285"/>
      <c r="I137" s="235"/>
      <c r="J137" s="235"/>
    </row>
    <row r="138" spans="1:10" ht="38.25">
      <c r="A138" s="173">
        <v>130</v>
      </c>
      <c r="B138" s="33" t="s">
        <v>889</v>
      </c>
      <c r="C138" s="33">
        <v>1997</v>
      </c>
      <c r="D138" s="33" t="s">
        <v>890</v>
      </c>
      <c r="E138" s="33" t="s">
        <v>891</v>
      </c>
      <c r="F138" s="33" t="s">
        <v>866</v>
      </c>
      <c r="G138" s="38">
        <v>1</v>
      </c>
      <c r="H138" s="285"/>
      <c r="I138" s="235"/>
      <c r="J138" s="235"/>
    </row>
    <row r="139" spans="1:10" ht="63.75">
      <c r="A139" s="173">
        <v>131</v>
      </c>
      <c r="B139" s="33" t="s">
        <v>889</v>
      </c>
      <c r="C139" s="33">
        <v>1997</v>
      </c>
      <c r="D139" s="33" t="s">
        <v>890</v>
      </c>
      <c r="E139" s="33" t="s">
        <v>886</v>
      </c>
      <c r="F139" s="33" t="s">
        <v>866</v>
      </c>
      <c r="G139" s="38">
        <v>1</v>
      </c>
      <c r="H139" s="285"/>
      <c r="I139" s="235"/>
      <c r="J139" s="235"/>
    </row>
    <row r="140" spans="1:10" ht="38.25">
      <c r="A140" s="173">
        <v>132</v>
      </c>
      <c r="B140" s="33" t="s">
        <v>889</v>
      </c>
      <c r="C140" s="33">
        <v>1997</v>
      </c>
      <c r="D140" s="33" t="s">
        <v>890</v>
      </c>
      <c r="E140" s="33" t="s">
        <v>892</v>
      </c>
      <c r="F140" s="33" t="s">
        <v>866</v>
      </c>
      <c r="G140" s="38">
        <v>1</v>
      </c>
      <c r="H140" s="285"/>
      <c r="I140" s="235"/>
      <c r="J140" s="235"/>
    </row>
    <row r="141" spans="1:10" ht="38.25">
      <c r="A141" s="173">
        <v>133</v>
      </c>
      <c r="B141" s="33" t="s">
        <v>889</v>
      </c>
      <c r="C141" s="33">
        <v>1997</v>
      </c>
      <c r="D141" s="33" t="s">
        <v>890</v>
      </c>
      <c r="E141" s="33" t="s">
        <v>893</v>
      </c>
      <c r="F141" s="33" t="s">
        <v>866</v>
      </c>
      <c r="G141" s="38">
        <v>1</v>
      </c>
      <c r="H141" s="285"/>
      <c r="I141" s="235"/>
      <c r="J141" s="235"/>
    </row>
    <row r="142" spans="1:10" ht="38.25">
      <c r="A142" s="173">
        <v>134</v>
      </c>
      <c r="B142" s="33" t="s">
        <v>889</v>
      </c>
      <c r="C142" s="33">
        <v>1997</v>
      </c>
      <c r="D142" s="33" t="s">
        <v>890</v>
      </c>
      <c r="E142" s="33" t="s">
        <v>887</v>
      </c>
      <c r="F142" s="33" t="s">
        <v>866</v>
      </c>
      <c r="G142" s="38">
        <v>1</v>
      </c>
      <c r="H142" s="285"/>
      <c r="I142" s="235"/>
      <c r="J142" s="235"/>
    </row>
    <row r="143" spans="1:10" ht="38.25">
      <c r="A143" s="173">
        <v>135</v>
      </c>
      <c r="B143" s="33" t="s">
        <v>889</v>
      </c>
      <c r="C143" s="33">
        <v>1997</v>
      </c>
      <c r="D143" s="33" t="s">
        <v>890</v>
      </c>
      <c r="E143" s="33" t="s">
        <v>888</v>
      </c>
      <c r="F143" s="33" t="s">
        <v>866</v>
      </c>
      <c r="G143" s="38">
        <v>1</v>
      </c>
      <c r="H143" s="285"/>
      <c r="I143" s="235"/>
      <c r="J143" s="235"/>
    </row>
    <row r="144" spans="1:10" ht="38.25">
      <c r="A144" s="173">
        <v>136</v>
      </c>
      <c r="B144" s="33" t="s">
        <v>894</v>
      </c>
      <c r="C144" s="33">
        <v>1997</v>
      </c>
      <c r="D144" s="33" t="s">
        <v>895</v>
      </c>
      <c r="E144" s="33" t="s">
        <v>896</v>
      </c>
      <c r="F144" s="33" t="s">
        <v>866</v>
      </c>
      <c r="G144" s="38">
        <v>2</v>
      </c>
      <c r="H144" s="285"/>
      <c r="I144" s="235"/>
      <c r="J144" s="235"/>
    </row>
    <row r="145" spans="1:10" ht="38.25">
      <c r="A145" s="173">
        <v>137</v>
      </c>
      <c r="B145" s="33" t="s">
        <v>894</v>
      </c>
      <c r="C145" s="33">
        <v>1997</v>
      </c>
      <c r="D145" s="33" t="s">
        <v>895</v>
      </c>
      <c r="E145" s="33" t="s">
        <v>869</v>
      </c>
      <c r="F145" s="33" t="s">
        <v>866</v>
      </c>
      <c r="G145" s="38">
        <v>7</v>
      </c>
      <c r="H145" s="285"/>
      <c r="I145" s="235"/>
      <c r="J145" s="235"/>
    </row>
    <row r="146" spans="1:10" ht="38.25">
      <c r="A146" s="173">
        <v>138</v>
      </c>
      <c r="B146" s="33" t="s">
        <v>894</v>
      </c>
      <c r="C146" s="33">
        <v>1997</v>
      </c>
      <c r="D146" s="33" t="s">
        <v>895</v>
      </c>
      <c r="E146" s="33" t="s">
        <v>897</v>
      </c>
      <c r="F146" s="33" t="s">
        <v>871</v>
      </c>
      <c r="G146" s="38">
        <v>2</v>
      </c>
      <c r="H146" s="38">
        <v>1</v>
      </c>
      <c r="I146" s="235"/>
      <c r="J146" s="235"/>
    </row>
    <row r="147" spans="1:10" ht="38.25">
      <c r="A147" s="173">
        <v>139</v>
      </c>
      <c r="B147" s="33" t="s">
        <v>894</v>
      </c>
      <c r="C147" s="33">
        <v>1997</v>
      </c>
      <c r="D147" s="33" t="s">
        <v>895</v>
      </c>
      <c r="E147" s="33" t="s">
        <v>885</v>
      </c>
      <c r="F147" s="33" t="s">
        <v>866</v>
      </c>
      <c r="G147" s="38">
        <v>2</v>
      </c>
      <c r="H147" s="285"/>
      <c r="I147" s="235"/>
      <c r="J147" s="235"/>
    </row>
    <row r="148" spans="1:10" ht="38.25">
      <c r="A148" s="173">
        <v>140</v>
      </c>
      <c r="B148" s="33" t="s">
        <v>894</v>
      </c>
      <c r="C148" s="33">
        <v>1997</v>
      </c>
      <c r="D148" s="33" t="s">
        <v>895</v>
      </c>
      <c r="E148" s="33" t="s">
        <v>888</v>
      </c>
      <c r="F148" s="33" t="s">
        <v>866</v>
      </c>
      <c r="G148" s="38">
        <v>4</v>
      </c>
      <c r="H148" s="285"/>
      <c r="I148" s="235"/>
      <c r="J148" s="235"/>
    </row>
    <row r="149" spans="1:10" ht="25.5">
      <c r="A149" s="173">
        <v>141</v>
      </c>
      <c r="B149" s="33" t="s">
        <v>898</v>
      </c>
      <c r="C149" s="33" t="s">
        <v>899</v>
      </c>
      <c r="D149" s="33" t="s">
        <v>900</v>
      </c>
      <c r="E149" s="33" t="s">
        <v>885</v>
      </c>
      <c r="F149" s="33" t="s">
        <v>866</v>
      </c>
      <c r="G149" s="38">
        <v>3</v>
      </c>
      <c r="H149" s="285"/>
      <c r="I149" s="235"/>
      <c r="J149" s="235"/>
    </row>
    <row r="150" spans="1:10" ht="63.75">
      <c r="A150" s="173">
        <v>142</v>
      </c>
      <c r="B150" s="33" t="s">
        <v>898</v>
      </c>
      <c r="C150" s="33" t="s">
        <v>899</v>
      </c>
      <c r="D150" s="33" t="s">
        <v>900</v>
      </c>
      <c r="E150" s="33" t="s">
        <v>886</v>
      </c>
      <c r="F150" s="33" t="s">
        <v>866</v>
      </c>
      <c r="G150" s="38">
        <v>1</v>
      </c>
      <c r="H150" s="285"/>
      <c r="I150" s="235"/>
      <c r="J150" s="235"/>
    </row>
    <row r="151" spans="1:10" ht="51">
      <c r="A151" s="173">
        <v>143</v>
      </c>
      <c r="B151" s="33" t="s">
        <v>898</v>
      </c>
      <c r="C151" s="33" t="s">
        <v>899</v>
      </c>
      <c r="D151" s="33" t="s">
        <v>900</v>
      </c>
      <c r="E151" s="33" t="s">
        <v>867</v>
      </c>
      <c r="F151" s="33" t="s">
        <v>866</v>
      </c>
      <c r="G151" s="38">
        <v>1</v>
      </c>
      <c r="H151" s="285"/>
      <c r="I151" s="235"/>
      <c r="J151" s="235"/>
    </row>
    <row r="152" spans="1:10" ht="25.5">
      <c r="A152" s="173">
        <v>144</v>
      </c>
      <c r="B152" s="33" t="s">
        <v>898</v>
      </c>
      <c r="C152" s="33" t="s">
        <v>899</v>
      </c>
      <c r="D152" s="33" t="s">
        <v>900</v>
      </c>
      <c r="E152" s="33" t="s">
        <v>892</v>
      </c>
      <c r="F152" s="33" t="s">
        <v>866</v>
      </c>
      <c r="G152" s="38">
        <v>2</v>
      </c>
      <c r="H152" s="285"/>
      <c r="I152" s="235"/>
      <c r="J152" s="235"/>
    </row>
    <row r="153" spans="1:10" ht="25.5">
      <c r="A153" s="173">
        <v>145</v>
      </c>
      <c r="B153" s="33" t="s">
        <v>898</v>
      </c>
      <c r="C153" s="33" t="s">
        <v>899</v>
      </c>
      <c r="D153" s="33" t="s">
        <v>900</v>
      </c>
      <c r="E153" s="33" t="s">
        <v>901</v>
      </c>
      <c r="F153" s="33" t="s">
        <v>866</v>
      </c>
      <c r="G153" s="38">
        <v>1</v>
      </c>
      <c r="H153" s="285"/>
      <c r="I153" s="235"/>
      <c r="J153" s="235"/>
    </row>
    <row r="154" spans="1:10" ht="51">
      <c r="A154" s="173">
        <v>146</v>
      </c>
      <c r="B154" s="33" t="s">
        <v>902</v>
      </c>
      <c r="C154" s="33">
        <v>1997</v>
      </c>
      <c r="D154" s="33" t="s">
        <v>903</v>
      </c>
      <c r="E154" s="33" t="s">
        <v>897</v>
      </c>
      <c r="F154" s="33" t="s">
        <v>871</v>
      </c>
      <c r="G154" s="38">
        <v>2</v>
      </c>
      <c r="H154" s="38">
        <v>1</v>
      </c>
      <c r="I154" s="235"/>
      <c r="J154" s="235"/>
    </row>
    <row r="155" spans="1:10" ht="38.25">
      <c r="A155" s="173">
        <v>147</v>
      </c>
      <c r="B155" s="33" t="s">
        <v>904</v>
      </c>
      <c r="C155" s="33">
        <v>1997</v>
      </c>
      <c r="D155" s="33" t="s">
        <v>905</v>
      </c>
      <c r="E155" s="33" t="s">
        <v>896</v>
      </c>
      <c r="F155" s="33" t="s">
        <v>866</v>
      </c>
      <c r="G155" s="38">
        <v>1</v>
      </c>
      <c r="H155" s="285"/>
      <c r="I155" s="235"/>
      <c r="J155" s="235"/>
    </row>
    <row r="156" spans="1:10" ht="51">
      <c r="A156" s="173">
        <v>148</v>
      </c>
      <c r="B156" s="33" t="s">
        <v>904</v>
      </c>
      <c r="C156" s="33">
        <v>1997</v>
      </c>
      <c r="D156" s="33" t="s">
        <v>905</v>
      </c>
      <c r="E156" s="33" t="s">
        <v>867</v>
      </c>
      <c r="F156" s="33" t="s">
        <v>866</v>
      </c>
      <c r="G156" s="38">
        <v>1</v>
      </c>
      <c r="H156" s="285"/>
      <c r="I156" s="235"/>
      <c r="J156" s="235"/>
    </row>
    <row r="157" spans="1:10" ht="38.25">
      <c r="A157" s="173">
        <v>149</v>
      </c>
      <c r="B157" s="33" t="s">
        <v>904</v>
      </c>
      <c r="C157" s="33">
        <v>1997</v>
      </c>
      <c r="D157" s="33" t="s">
        <v>905</v>
      </c>
      <c r="E157" s="33" t="s">
        <v>906</v>
      </c>
      <c r="F157" s="33" t="s">
        <v>866</v>
      </c>
      <c r="G157" s="38">
        <v>1</v>
      </c>
      <c r="H157" s="38"/>
      <c r="I157" s="235"/>
      <c r="J157" s="235"/>
    </row>
    <row r="158" spans="1:10" ht="63.75">
      <c r="A158" s="173">
        <v>150</v>
      </c>
      <c r="B158" s="33" t="s">
        <v>904</v>
      </c>
      <c r="C158" s="33">
        <v>1997</v>
      </c>
      <c r="D158" s="33" t="s">
        <v>905</v>
      </c>
      <c r="E158" s="33" t="s">
        <v>907</v>
      </c>
      <c r="F158" s="33" t="s">
        <v>866</v>
      </c>
      <c r="G158" s="38">
        <v>1</v>
      </c>
      <c r="H158" s="285"/>
      <c r="I158" s="235"/>
      <c r="J158" s="235"/>
    </row>
    <row r="159" spans="1:10" ht="38.25">
      <c r="A159" s="173">
        <v>151</v>
      </c>
      <c r="B159" s="33" t="s">
        <v>904</v>
      </c>
      <c r="C159" s="33">
        <v>1997</v>
      </c>
      <c r="D159" s="33" t="s">
        <v>905</v>
      </c>
      <c r="E159" s="33" t="s">
        <v>880</v>
      </c>
      <c r="F159" s="33" t="s">
        <v>866</v>
      </c>
      <c r="G159" s="38">
        <v>2</v>
      </c>
      <c r="H159" s="285"/>
      <c r="I159" s="235"/>
      <c r="J159" s="235"/>
    </row>
    <row r="160" spans="1:10" ht="51">
      <c r="A160" s="173">
        <v>152</v>
      </c>
      <c r="B160" s="33" t="s">
        <v>908</v>
      </c>
      <c r="C160" s="287">
        <v>1997</v>
      </c>
      <c r="D160" s="33" t="s">
        <v>909</v>
      </c>
      <c r="E160" s="33" t="s">
        <v>873</v>
      </c>
      <c r="F160" s="33" t="s">
        <v>866</v>
      </c>
      <c r="G160" s="38">
        <v>2</v>
      </c>
      <c r="H160" s="285"/>
      <c r="I160" s="235"/>
      <c r="J160" s="235"/>
    </row>
    <row r="161" spans="1:10" ht="51">
      <c r="A161" s="173">
        <v>153</v>
      </c>
      <c r="B161" s="33" t="s">
        <v>908</v>
      </c>
      <c r="C161" s="287">
        <v>1997</v>
      </c>
      <c r="D161" s="33" t="s">
        <v>909</v>
      </c>
      <c r="E161" s="33" t="s">
        <v>869</v>
      </c>
      <c r="F161" s="33" t="s">
        <v>866</v>
      </c>
      <c r="G161" s="38">
        <v>3</v>
      </c>
      <c r="H161" s="285"/>
      <c r="I161" s="235"/>
      <c r="J161" s="235"/>
    </row>
    <row r="162" spans="1:10" ht="51">
      <c r="A162" s="173">
        <v>154</v>
      </c>
      <c r="B162" s="33" t="s">
        <v>908</v>
      </c>
      <c r="C162" s="287">
        <v>1997</v>
      </c>
      <c r="D162" s="33" t="s">
        <v>909</v>
      </c>
      <c r="E162" s="33" t="s">
        <v>910</v>
      </c>
      <c r="F162" s="33" t="s">
        <v>866</v>
      </c>
      <c r="G162" s="38">
        <v>1</v>
      </c>
      <c r="H162" s="285"/>
      <c r="I162" s="235"/>
      <c r="J162" s="235"/>
    </row>
    <row r="163" spans="1:10" ht="51">
      <c r="A163" s="173">
        <v>155</v>
      </c>
      <c r="B163" s="33" t="s">
        <v>908</v>
      </c>
      <c r="C163" s="287">
        <v>1997</v>
      </c>
      <c r="D163" s="33" t="s">
        <v>909</v>
      </c>
      <c r="E163" s="33" t="s">
        <v>885</v>
      </c>
      <c r="F163" s="33" t="s">
        <v>866</v>
      </c>
      <c r="G163" s="38">
        <v>1</v>
      </c>
      <c r="H163" s="285"/>
      <c r="I163" s="235"/>
      <c r="J163" s="235"/>
    </row>
    <row r="164" spans="1:10" ht="38.25">
      <c r="A164" s="173">
        <v>156</v>
      </c>
      <c r="B164" s="33" t="s">
        <v>911</v>
      </c>
      <c r="C164" s="33">
        <v>1996</v>
      </c>
      <c r="D164" s="33" t="s">
        <v>912</v>
      </c>
      <c r="E164" s="33" t="s">
        <v>873</v>
      </c>
      <c r="F164" s="33" t="s">
        <v>866</v>
      </c>
      <c r="G164" s="38">
        <v>4</v>
      </c>
      <c r="H164" s="38"/>
      <c r="I164" s="235"/>
      <c r="J164" s="235"/>
    </row>
    <row r="165" spans="1:10" ht="63.75">
      <c r="A165" s="173">
        <v>157</v>
      </c>
      <c r="B165" s="33" t="s">
        <v>911</v>
      </c>
      <c r="C165" s="33">
        <v>1996</v>
      </c>
      <c r="D165" s="33" t="s">
        <v>912</v>
      </c>
      <c r="E165" s="33" t="s">
        <v>907</v>
      </c>
      <c r="F165" s="33" t="s">
        <v>866</v>
      </c>
      <c r="G165" s="38">
        <v>1</v>
      </c>
      <c r="H165" s="38"/>
      <c r="I165" s="235"/>
      <c r="J165" s="235"/>
    </row>
    <row r="166" spans="1:10" ht="63.75">
      <c r="A166" s="173">
        <v>158</v>
      </c>
      <c r="B166" s="33" t="s">
        <v>911</v>
      </c>
      <c r="C166" s="33">
        <v>1996</v>
      </c>
      <c r="D166" s="33" t="s">
        <v>912</v>
      </c>
      <c r="E166" s="33" t="s">
        <v>913</v>
      </c>
      <c r="F166" s="33" t="s">
        <v>871</v>
      </c>
      <c r="G166" s="38">
        <v>3</v>
      </c>
      <c r="H166" s="38">
        <v>2</v>
      </c>
      <c r="I166" s="235"/>
      <c r="J166" s="235"/>
    </row>
    <row r="167" spans="1:10" ht="38.25">
      <c r="A167" s="173">
        <v>159</v>
      </c>
      <c r="B167" s="33" t="s">
        <v>911</v>
      </c>
      <c r="C167" s="33">
        <v>1996</v>
      </c>
      <c r="D167" s="33" t="s">
        <v>912</v>
      </c>
      <c r="E167" s="33" t="s">
        <v>876</v>
      </c>
      <c r="F167" s="33" t="s">
        <v>866</v>
      </c>
      <c r="G167" s="38">
        <v>1</v>
      </c>
      <c r="H167" s="285"/>
      <c r="I167" s="235"/>
      <c r="J167" s="235"/>
    </row>
    <row r="168" spans="1:10" ht="38.25">
      <c r="A168" s="173">
        <v>160</v>
      </c>
      <c r="B168" s="33" t="s">
        <v>911</v>
      </c>
      <c r="C168" s="33">
        <v>1996</v>
      </c>
      <c r="D168" s="33" t="s">
        <v>912</v>
      </c>
      <c r="E168" s="33" t="s">
        <v>880</v>
      </c>
      <c r="F168" s="33" t="s">
        <v>871</v>
      </c>
      <c r="G168" s="38">
        <v>1</v>
      </c>
      <c r="H168" s="285"/>
      <c r="I168" s="235"/>
      <c r="J168" s="235"/>
    </row>
    <row r="169" spans="1:10" ht="51">
      <c r="A169" s="173">
        <v>161</v>
      </c>
      <c r="B169" s="33" t="s">
        <v>914</v>
      </c>
      <c r="C169" s="33">
        <v>1997</v>
      </c>
      <c r="D169" s="33" t="s">
        <v>915</v>
      </c>
      <c r="E169" s="33" t="s">
        <v>910</v>
      </c>
      <c r="F169" s="33" t="s">
        <v>866</v>
      </c>
      <c r="G169" s="38">
        <v>2</v>
      </c>
      <c r="H169" s="285"/>
      <c r="I169" s="235"/>
      <c r="J169" s="235"/>
    </row>
    <row r="170" spans="1:10" ht="38.25">
      <c r="A170" s="173">
        <v>162</v>
      </c>
      <c r="B170" s="33" t="s">
        <v>914</v>
      </c>
      <c r="C170" s="33">
        <v>1997</v>
      </c>
      <c r="D170" s="33" t="s">
        <v>915</v>
      </c>
      <c r="E170" s="33" t="s">
        <v>901</v>
      </c>
      <c r="F170" s="33" t="s">
        <v>866</v>
      </c>
      <c r="G170" s="38">
        <v>1</v>
      </c>
      <c r="H170" s="285"/>
      <c r="I170" s="235"/>
      <c r="J170" s="235"/>
    </row>
    <row r="171" spans="1:10" ht="38.25">
      <c r="A171" s="173">
        <v>163</v>
      </c>
      <c r="B171" s="33" t="s">
        <v>914</v>
      </c>
      <c r="C171" s="33">
        <v>1997</v>
      </c>
      <c r="D171" s="33" t="s">
        <v>915</v>
      </c>
      <c r="E171" s="33" t="s">
        <v>885</v>
      </c>
      <c r="F171" s="33" t="s">
        <v>866</v>
      </c>
      <c r="G171" s="38">
        <v>2</v>
      </c>
      <c r="H171" s="285"/>
      <c r="I171" s="235"/>
      <c r="J171" s="235"/>
    </row>
    <row r="172" spans="1:10" ht="38.25">
      <c r="A172" s="173">
        <v>164</v>
      </c>
      <c r="B172" s="33" t="s">
        <v>916</v>
      </c>
      <c r="C172" s="33">
        <v>1997</v>
      </c>
      <c r="D172" s="286"/>
      <c r="E172" s="33" t="s">
        <v>888</v>
      </c>
      <c r="F172" s="33" t="s">
        <v>866</v>
      </c>
      <c r="G172" s="38">
        <v>1</v>
      </c>
      <c r="H172" s="285"/>
      <c r="I172" s="235"/>
      <c r="J172" s="235"/>
    </row>
    <row r="173" spans="1:10" ht="38.25">
      <c r="A173" s="173">
        <v>165</v>
      </c>
      <c r="B173" s="33" t="s">
        <v>917</v>
      </c>
      <c r="C173" s="33">
        <v>1997</v>
      </c>
      <c r="D173" s="33" t="s">
        <v>918</v>
      </c>
      <c r="E173" s="33" t="s">
        <v>888</v>
      </c>
      <c r="F173" s="33" t="s">
        <v>866</v>
      </c>
      <c r="G173" s="38">
        <v>1</v>
      </c>
      <c r="H173" s="285"/>
      <c r="I173" s="235"/>
      <c r="J173" s="235"/>
    </row>
    <row r="174" spans="1:10" ht="51">
      <c r="A174" s="173">
        <v>166</v>
      </c>
      <c r="B174" s="33" t="s">
        <v>917</v>
      </c>
      <c r="C174" s="33">
        <v>1997</v>
      </c>
      <c r="D174" s="33" t="s">
        <v>918</v>
      </c>
      <c r="E174" s="33" t="s">
        <v>867</v>
      </c>
      <c r="F174" s="33" t="s">
        <v>866</v>
      </c>
      <c r="G174" s="38">
        <v>1</v>
      </c>
      <c r="H174" s="285"/>
      <c r="I174" s="235"/>
      <c r="J174" s="235"/>
    </row>
    <row r="175" spans="1:10" ht="63.75">
      <c r="A175" s="173">
        <v>167</v>
      </c>
      <c r="B175" s="33" t="s">
        <v>919</v>
      </c>
      <c r="C175" s="287">
        <v>2000</v>
      </c>
      <c r="D175" s="33" t="s">
        <v>920</v>
      </c>
      <c r="E175" s="33" t="s">
        <v>886</v>
      </c>
      <c r="F175" s="33" t="s">
        <v>866</v>
      </c>
      <c r="G175" s="38">
        <v>1</v>
      </c>
      <c r="H175" s="285"/>
      <c r="I175" s="235"/>
      <c r="J175" s="235"/>
    </row>
    <row r="176" spans="1:10" ht="51">
      <c r="A176" s="173">
        <v>168</v>
      </c>
      <c r="B176" s="33" t="s">
        <v>919</v>
      </c>
      <c r="C176" s="287">
        <v>2000</v>
      </c>
      <c r="D176" s="33" t="s">
        <v>920</v>
      </c>
      <c r="E176" s="33" t="s">
        <v>867</v>
      </c>
      <c r="F176" s="33" t="s">
        <v>866</v>
      </c>
      <c r="G176" s="38">
        <v>1</v>
      </c>
      <c r="H176" s="285"/>
      <c r="I176" s="235"/>
      <c r="J176" s="235"/>
    </row>
    <row r="177" spans="1:10" ht="51">
      <c r="A177" s="173">
        <v>169</v>
      </c>
      <c r="B177" s="33" t="s">
        <v>921</v>
      </c>
      <c r="C177" s="287">
        <v>2004</v>
      </c>
      <c r="D177" s="33" t="s">
        <v>922</v>
      </c>
      <c r="E177" s="254" t="s">
        <v>873</v>
      </c>
      <c r="F177" s="33" t="s">
        <v>866</v>
      </c>
      <c r="G177" s="38">
        <v>3</v>
      </c>
      <c r="H177" s="285"/>
      <c r="I177" s="235"/>
      <c r="J177" s="235"/>
    </row>
    <row r="178" spans="1:10" ht="63.75">
      <c r="A178" s="173">
        <v>170</v>
      </c>
      <c r="B178" s="33" t="s">
        <v>921</v>
      </c>
      <c r="C178" s="287">
        <v>2004</v>
      </c>
      <c r="D178" s="33" t="s">
        <v>922</v>
      </c>
      <c r="E178" s="33" t="s">
        <v>886</v>
      </c>
      <c r="F178" s="33" t="s">
        <v>866</v>
      </c>
      <c r="G178" s="38">
        <v>2</v>
      </c>
      <c r="H178" s="285"/>
      <c r="I178" s="235"/>
      <c r="J178" s="235"/>
    </row>
    <row r="179" spans="1:10" ht="51">
      <c r="A179" s="173">
        <v>171</v>
      </c>
      <c r="B179" s="33" t="s">
        <v>921</v>
      </c>
      <c r="C179" s="287">
        <v>2004</v>
      </c>
      <c r="D179" s="33" t="s">
        <v>922</v>
      </c>
      <c r="E179" s="33" t="s">
        <v>892</v>
      </c>
      <c r="F179" s="33" t="s">
        <v>866</v>
      </c>
      <c r="G179" s="38">
        <v>8</v>
      </c>
      <c r="H179" s="285"/>
      <c r="I179" s="235"/>
      <c r="J179" s="235"/>
    </row>
    <row r="180" spans="1:10" ht="51">
      <c r="A180" s="173">
        <v>172</v>
      </c>
      <c r="B180" s="33" t="s">
        <v>923</v>
      </c>
      <c r="C180" s="288">
        <v>1997</v>
      </c>
      <c r="D180" s="33" t="s">
        <v>924</v>
      </c>
      <c r="E180" s="33" t="s">
        <v>892</v>
      </c>
      <c r="F180" s="33" t="s">
        <v>866</v>
      </c>
      <c r="G180" s="38">
        <v>3</v>
      </c>
      <c r="H180" s="285"/>
      <c r="I180" s="235"/>
      <c r="J180" s="235"/>
    </row>
    <row r="181" spans="1:10" ht="51">
      <c r="A181" s="173">
        <v>173</v>
      </c>
      <c r="B181" s="33" t="s">
        <v>923</v>
      </c>
      <c r="C181" s="288">
        <v>1997</v>
      </c>
      <c r="D181" s="33" t="s">
        <v>924</v>
      </c>
      <c r="E181" s="33" t="s">
        <v>897</v>
      </c>
      <c r="F181" s="33" t="s">
        <v>871</v>
      </c>
      <c r="G181" s="38">
        <v>1</v>
      </c>
      <c r="H181" s="38">
        <v>1</v>
      </c>
      <c r="I181" s="235"/>
      <c r="J181" s="235"/>
    </row>
    <row r="182" spans="1:10" ht="38.25">
      <c r="A182" s="37">
        <v>174</v>
      </c>
      <c r="B182" s="289" t="s">
        <v>925</v>
      </c>
      <c r="C182" s="37">
        <v>1992</v>
      </c>
      <c r="D182" s="289" t="s">
        <v>926</v>
      </c>
      <c r="E182" s="289" t="s">
        <v>927</v>
      </c>
      <c r="F182" s="37" t="s">
        <v>866</v>
      </c>
      <c r="G182" s="37">
        <v>1</v>
      </c>
      <c r="H182" s="37"/>
      <c r="I182" s="37"/>
      <c r="J182" s="37"/>
    </row>
    <row r="183" spans="1:10" ht="38.25">
      <c r="A183" s="37">
        <v>175</v>
      </c>
      <c r="B183" s="289" t="s">
        <v>928</v>
      </c>
      <c r="C183" s="37">
        <v>1994</v>
      </c>
      <c r="D183" s="37" t="s">
        <v>929</v>
      </c>
      <c r="E183" s="289" t="s">
        <v>927</v>
      </c>
      <c r="F183" s="37" t="s">
        <v>866</v>
      </c>
      <c r="G183" s="37">
        <v>1</v>
      </c>
      <c r="H183" s="37"/>
      <c r="I183" s="37"/>
      <c r="J183" s="37"/>
    </row>
    <row r="184" spans="1:10" ht="38.25">
      <c r="A184" s="37">
        <v>176</v>
      </c>
      <c r="B184" s="289" t="s">
        <v>930</v>
      </c>
      <c r="C184" s="37">
        <v>1996</v>
      </c>
      <c r="D184" s="37" t="s">
        <v>931</v>
      </c>
      <c r="E184" s="289" t="s">
        <v>927</v>
      </c>
      <c r="F184" s="37" t="s">
        <v>866</v>
      </c>
      <c r="G184" s="37">
        <v>1</v>
      </c>
      <c r="H184" s="37"/>
      <c r="I184" s="37"/>
      <c r="J184" s="37"/>
    </row>
    <row r="185" spans="1:10" ht="38.25">
      <c r="A185" s="37">
        <v>177</v>
      </c>
      <c r="B185" s="289" t="s">
        <v>930</v>
      </c>
      <c r="C185" s="37">
        <v>1996</v>
      </c>
      <c r="D185" s="37" t="s">
        <v>931</v>
      </c>
      <c r="E185" s="289" t="s">
        <v>932</v>
      </c>
      <c r="F185" s="37" t="s">
        <v>933</v>
      </c>
      <c r="G185" s="37">
        <v>1</v>
      </c>
      <c r="H185" s="37"/>
      <c r="I185" s="37"/>
      <c r="J185" s="37"/>
    </row>
  </sheetData>
  <sheetProtection/>
  <mergeCells count="31">
    <mergeCell ref="E3:E5"/>
    <mergeCell ref="G55:G56"/>
    <mergeCell ref="H4:H5"/>
    <mergeCell ref="I55:I56"/>
    <mergeCell ref="J4:J5"/>
    <mergeCell ref="F3:F5"/>
    <mergeCell ref="A1:J1"/>
    <mergeCell ref="A3:A5"/>
    <mergeCell ref="B3:B5"/>
    <mergeCell ref="C3:C5"/>
    <mergeCell ref="D3:D5"/>
    <mergeCell ref="G68:G70"/>
    <mergeCell ref="G3:J3"/>
    <mergeCell ref="I68:I70"/>
    <mergeCell ref="I4:I5"/>
    <mergeCell ref="A55:A56"/>
    <mergeCell ref="B55:B56"/>
    <mergeCell ref="C55:C56"/>
    <mergeCell ref="D55:D56"/>
    <mergeCell ref="E55:E56"/>
    <mergeCell ref="F55:F56"/>
    <mergeCell ref="H68:H70"/>
    <mergeCell ref="H55:H56"/>
    <mergeCell ref="J68:J70"/>
    <mergeCell ref="J55:J56"/>
    <mergeCell ref="A68:A70"/>
    <mergeCell ref="B68:B70"/>
    <mergeCell ref="C68:C70"/>
    <mergeCell ref="D68:D70"/>
    <mergeCell ref="E68:E70"/>
    <mergeCell ref="F68:F7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9">
      <selection activeCell="B14" sqref="B14"/>
    </sheetView>
  </sheetViews>
  <sheetFormatPr defaultColWidth="9.00390625" defaultRowHeight="12.75"/>
  <cols>
    <col min="1" max="1" width="4.375" style="0" customWidth="1"/>
    <col min="2" max="2" width="32.00390625" style="0" customWidth="1"/>
    <col min="3" max="3" width="12.00390625" style="0" customWidth="1"/>
    <col min="4" max="4" width="12.125" style="0" customWidth="1"/>
    <col min="5" max="5" width="28.875" style="0" customWidth="1"/>
  </cols>
  <sheetData>
    <row r="1" s="3" customFormat="1" ht="12.75"/>
    <row r="2" spans="1:5" s="3" customFormat="1" ht="12.75">
      <c r="A2" s="21"/>
      <c r="B2" s="21"/>
      <c r="C2" s="21"/>
      <c r="D2" s="21"/>
      <c r="E2" s="21"/>
    </row>
    <row r="3" spans="1:5" s="3" customFormat="1" ht="12.75">
      <c r="A3" s="21"/>
      <c r="B3" s="21"/>
      <c r="C3" s="21"/>
      <c r="D3" s="21"/>
      <c r="E3" s="21"/>
    </row>
    <row r="4" spans="1:10" s="3" customFormat="1" ht="12.75">
      <c r="A4" s="21"/>
      <c r="B4" s="21"/>
      <c r="C4" s="21"/>
      <c r="D4" s="21"/>
      <c r="E4" s="21"/>
      <c r="F4" s="32"/>
      <c r="J4" s="32"/>
    </row>
    <row r="5" spans="1:10" s="3" customFormat="1" ht="12.75">
      <c r="A5" s="21"/>
      <c r="B5" s="299" t="s">
        <v>146</v>
      </c>
      <c r="C5" s="299"/>
      <c r="D5" s="299"/>
      <c r="E5" s="299"/>
      <c r="F5" s="32"/>
      <c r="J5" s="32"/>
    </row>
    <row r="6" spans="1:10" s="3" customFormat="1" ht="12.75">
      <c r="A6" s="21"/>
      <c r="B6" s="299" t="s">
        <v>514</v>
      </c>
      <c r="C6" s="299"/>
      <c r="D6" s="299"/>
      <c r="E6" s="299"/>
      <c r="F6" s="32"/>
      <c r="J6" s="32"/>
    </row>
    <row r="7" spans="1:5" s="3" customFormat="1" ht="12.75">
      <c r="A7" s="21"/>
      <c r="B7" s="21"/>
      <c r="C7" s="21"/>
      <c r="D7" s="21"/>
      <c r="E7" s="21"/>
    </row>
    <row r="8" spans="1:5" s="3" customFormat="1" ht="12.75">
      <c r="A8" s="29" t="s">
        <v>469</v>
      </c>
      <c r="B8" s="21"/>
      <c r="C8" s="21"/>
      <c r="D8" s="21"/>
      <c r="E8" s="21"/>
    </row>
    <row r="9" spans="1:5" s="3" customFormat="1" ht="12.75">
      <c r="A9" s="21" t="s">
        <v>470</v>
      </c>
      <c r="B9" s="21"/>
      <c r="C9" s="21"/>
      <c r="D9" s="21"/>
      <c r="E9" s="21"/>
    </row>
    <row r="10" spans="1:5" s="3" customFormat="1" ht="12.75">
      <c r="A10" s="253" t="s">
        <v>547</v>
      </c>
      <c r="B10" s="21"/>
      <c r="C10" s="21"/>
      <c r="D10" s="21"/>
      <c r="E10" s="21"/>
    </row>
    <row r="11" spans="1:5" s="3" customFormat="1" ht="12.75">
      <c r="A11" s="21" t="s">
        <v>471</v>
      </c>
      <c r="B11" s="21"/>
      <c r="C11" s="21"/>
      <c r="D11" s="21"/>
      <c r="E11" s="21"/>
    </row>
    <row r="12" spans="1:5" s="3" customFormat="1" ht="12.75">
      <c r="A12" s="253" t="s">
        <v>557</v>
      </c>
      <c r="B12" s="21"/>
      <c r="C12" s="21"/>
      <c r="D12" s="21"/>
      <c r="E12" s="21"/>
    </row>
    <row r="13" spans="1:5" s="3" customFormat="1" ht="12.75">
      <c r="A13" s="21" t="s">
        <v>147</v>
      </c>
      <c r="B13" s="21" t="s">
        <v>548</v>
      </c>
      <c r="C13" s="21"/>
      <c r="D13" s="21"/>
      <c r="E13" s="21"/>
    </row>
    <row r="14" spans="1:5" s="3" customFormat="1" ht="12.75">
      <c r="A14" s="21" t="s">
        <v>148</v>
      </c>
      <c r="B14" s="21" t="s">
        <v>549</v>
      </c>
      <c r="C14" s="21"/>
      <c r="D14" s="21"/>
      <c r="E14" s="21"/>
    </row>
    <row r="15" spans="1:5" s="3" customFormat="1" ht="12.75">
      <c r="A15" s="21" t="s">
        <v>149</v>
      </c>
      <c r="B15" s="255" t="s">
        <v>551</v>
      </c>
      <c r="C15" s="21"/>
      <c r="D15" s="21"/>
      <c r="E15" s="21"/>
    </row>
    <row r="16" spans="1:5" s="3" customFormat="1" ht="12.75">
      <c r="A16" s="21" t="s">
        <v>552</v>
      </c>
      <c r="B16" s="21"/>
      <c r="C16" s="21"/>
      <c r="D16" s="21"/>
      <c r="E16" s="21"/>
    </row>
    <row r="17" spans="1:5" s="3" customFormat="1" ht="12.75">
      <c r="A17" s="21" t="s">
        <v>472</v>
      </c>
      <c r="B17" s="21"/>
      <c r="C17" s="21" t="s">
        <v>550</v>
      </c>
      <c r="D17" s="21"/>
      <c r="E17" s="21"/>
    </row>
    <row r="18" spans="1:5" s="3" customFormat="1" ht="12.75">
      <c r="A18" s="21"/>
      <c r="B18" s="21"/>
      <c r="C18" s="21"/>
      <c r="D18" s="21"/>
      <c r="E18" s="21"/>
    </row>
    <row r="19" spans="1:5" s="3" customFormat="1" ht="12.75">
      <c r="A19" s="29" t="s">
        <v>400</v>
      </c>
      <c r="B19" s="21"/>
      <c r="C19" s="21"/>
      <c r="D19" s="21"/>
      <c r="E19" s="21"/>
    </row>
    <row r="20" spans="1:5" s="3" customFormat="1" ht="39.75" customHeight="1">
      <c r="A20" s="36" t="s">
        <v>196</v>
      </c>
      <c r="B20" s="36" t="s">
        <v>150</v>
      </c>
      <c r="C20" s="36" t="s">
        <v>195</v>
      </c>
      <c r="D20" s="36" t="s">
        <v>151</v>
      </c>
      <c r="E20" s="36" t="s">
        <v>538</v>
      </c>
    </row>
    <row r="21" spans="1:5" s="3" customFormat="1" ht="15" customHeight="1">
      <c r="A21" s="38">
        <v>1</v>
      </c>
      <c r="B21" s="33" t="s">
        <v>152</v>
      </c>
      <c r="C21" s="33" t="s">
        <v>553</v>
      </c>
      <c r="D21" s="254">
        <v>40696</v>
      </c>
      <c r="E21" s="33" t="s">
        <v>554</v>
      </c>
    </row>
    <row r="22" spans="1:5" s="3" customFormat="1" ht="15" customHeight="1">
      <c r="A22" s="38">
        <v>2</v>
      </c>
      <c r="B22" s="33" t="s">
        <v>153</v>
      </c>
      <c r="C22" s="33" t="s">
        <v>556</v>
      </c>
      <c r="D22" s="254">
        <v>40983</v>
      </c>
      <c r="E22" s="33" t="s">
        <v>555</v>
      </c>
    </row>
    <row r="23" spans="1:5" s="3" customFormat="1" ht="25.5" customHeight="1">
      <c r="A23" s="36" t="s">
        <v>196</v>
      </c>
      <c r="B23" s="36" t="s">
        <v>150</v>
      </c>
      <c r="C23" s="36" t="s">
        <v>151</v>
      </c>
      <c r="D23" s="300" t="s">
        <v>369</v>
      </c>
      <c r="E23" s="300"/>
    </row>
    <row r="24" spans="1:5" s="3" customFormat="1" ht="12.75">
      <c r="A24" s="38">
        <v>4</v>
      </c>
      <c r="B24" s="34" t="s">
        <v>308</v>
      </c>
      <c r="C24" s="256">
        <v>41152</v>
      </c>
      <c r="D24" s="301" t="s">
        <v>365</v>
      </c>
      <c r="E24" s="301"/>
    </row>
    <row r="25" spans="1:5" s="3" customFormat="1" ht="15" customHeight="1">
      <c r="A25" s="38">
        <v>5</v>
      </c>
      <c r="B25" s="33" t="s">
        <v>309</v>
      </c>
      <c r="C25" s="256">
        <v>41506</v>
      </c>
      <c r="D25" s="301" t="s">
        <v>365</v>
      </c>
      <c r="E25" s="301"/>
    </row>
    <row r="26" spans="1:5" s="3" customFormat="1" ht="15" customHeight="1">
      <c r="A26" s="38">
        <v>6</v>
      </c>
      <c r="B26" s="33" t="s">
        <v>403</v>
      </c>
      <c r="C26" s="149"/>
      <c r="D26" s="301"/>
      <c r="E26" s="301"/>
    </row>
    <row r="27" spans="1:5" s="3" customFormat="1" ht="15.75" customHeight="1">
      <c r="A27" s="38">
        <v>7</v>
      </c>
      <c r="B27" s="33" t="s">
        <v>447</v>
      </c>
      <c r="C27" s="149"/>
      <c r="D27" s="301"/>
      <c r="E27" s="301"/>
    </row>
    <row r="28" spans="1:5" s="3" customFormat="1" ht="25.5">
      <c r="A28" s="36" t="s">
        <v>196</v>
      </c>
      <c r="B28" s="36" t="s">
        <v>358</v>
      </c>
      <c r="C28" s="306" t="s">
        <v>388</v>
      </c>
      <c r="D28" s="307"/>
      <c r="E28" s="307"/>
    </row>
    <row r="29" spans="1:5" s="3" customFormat="1" ht="12.75">
      <c r="A29" s="144" t="s">
        <v>354</v>
      </c>
      <c r="B29" s="145" t="s">
        <v>365</v>
      </c>
      <c r="C29" s="302">
        <v>39717</v>
      </c>
      <c r="D29" s="301"/>
      <c r="E29" s="301"/>
    </row>
    <row r="30" spans="1:5" s="3" customFormat="1" ht="12.75">
      <c r="A30" s="144" t="s">
        <v>355</v>
      </c>
      <c r="B30" s="3" t="s">
        <v>530</v>
      </c>
      <c r="C30" s="302"/>
      <c r="D30" s="301"/>
      <c r="E30" s="301"/>
    </row>
    <row r="31" spans="1:5" s="3" customFormat="1" ht="15" customHeight="1">
      <c r="A31" s="144" t="s">
        <v>356</v>
      </c>
      <c r="B31" s="162" t="s">
        <v>531</v>
      </c>
      <c r="C31" s="301"/>
      <c r="D31" s="301"/>
      <c r="E31" s="301"/>
    </row>
    <row r="32" spans="1:5" s="3" customFormat="1" ht="12.75">
      <c r="A32" s="144" t="s">
        <v>357</v>
      </c>
      <c r="B32" s="145" t="s">
        <v>367</v>
      </c>
      <c r="C32" s="301"/>
      <c r="D32" s="301"/>
      <c r="E32" s="301"/>
    </row>
    <row r="33" spans="1:5" s="3" customFormat="1" ht="12.75">
      <c r="A33" s="144" t="s">
        <v>361</v>
      </c>
      <c r="B33" s="145" t="s">
        <v>535</v>
      </c>
      <c r="C33" s="243"/>
      <c r="D33" s="244"/>
      <c r="E33" s="245"/>
    </row>
    <row r="34" spans="1:5" s="3" customFormat="1" ht="25.5">
      <c r="A34" s="144" t="s">
        <v>362</v>
      </c>
      <c r="B34" s="162" t="s">
        <v>448</v>
      </c>
      <c r="C34" s="302">
        <v>39717</v>
      </c>
      <c r="D34" s="301"/>
      <c r="E34" s="301"/>
    </row>
    <row r="35" spans="1:5" s="3" customFormat="1" ht="12.75">
      <c r="A35" s="144" t="s">
        <v>363</v>
      </c>
      <c r="B35" s="162" t="s">
        <v>532</v>
      </c>
      <c r="C35" s="303"/>
      <c r="D35" s="304"/>
      <c r="E35" s="305"/>
    </row>
    <row r="36" spans="1:5" s="3" customFormat="1" ht="15" customHeight="1">
      <c r="A36" s="144" t="s">
        <v>533</v>
      </c>
      <c r="B36" s="145" t="s">
        <v>366</v>
      </c>
      <c r="C36" s="301"/>
      <c r="D36" s="301"/>
      <c r="E36" s="301"/>
    </row>
    <row r="37" spans="1:5" ht="15" customHeight="1">
      <c r="A37" s="144" t="s">
        <v>534</v>
      </c>
      <c r="B37" s="145" t="s">
        <v>368</v>
      </c>
      <c r="C37" s="301"/>
      <c r="D37" s="301"/>
      <c r="E37" s="301"/>
    </row>
    <row r="38" spans="1:5" ht="10.5" customHeight="1">
      <c r="A38" s="160"/>
      <c r="B38" s="161"/>
      <c r="C38" s="143"/>
      <c r="D38" s="143"/>
      <c r="E38" s="155"/>
    </row>
    <row r="39" spans="1:5" ht="13.5">
      <c r="A39" s="150" t="s">
        <v>370</v>
      </c>
      <c r="B39" s="150"/>
      <c r="C39" s="150"/>
      <c r="D39" s="150"/>
      <c r="E39" s="150"/>
    </row>
  </sheetData>
  <sheetProtection/>
  <mergeCells count="16">
    <mergeCell ref="D25:E25"/>
    <mergeCell ref="D26:E26"/>
    <mergeCell ref="C28:E28"/>
    <mergeCell ref="C29:E29"/>
    <mergeCell ref="C31:E31"/>
    <mergeCell ref="D27:E27"/>
    <mergeCell ref="B5:E5"/>
    <mergeCell ref="B6:E6"/>
    <mergeCell ref="D23:E23"/>
    <mergeCell ref="D24:E24"/>
    <mergeCell ref="C37:E37"/>
    <mergeCell ref="C32:E32"/>
    <mergeCell ref="C36:E36"/>
    <mergeCell ref="C30:E30"/>
    <mergeCell ref="C34:E34"/>
    <mergeCell ref="C35:E35"/>
  </mergeCells>
  <hyperlinks>
    <hyperlink ref="B15" r:id="rId1" display="krddt@yandex.ru"/>
  </hyperlink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E3"/>
    </sheetView>
  </sheetViews>
  <sheetFormatPr defaultColWidth="8.875" defaultRowHeight="12.75"/>
  <cols>
    <col min="1" max="1" width="4.75390625" style="3" customWidth="1"/>
    <col min="2" max="2" width="52.125" style="3" customWidth="1"/>
    <col min="3" max="3" width="27.75390625" style="3" customWidth="1"/>
    <col min="4" max="4" width="23.25390625" style="3" customWidth="1"/>
    <col min="5" max="5" width="21.75390625" style="3" customWidth="1"/>
    <col min="6" max="16384" width="8.875" style="3" customWidth="1"/>
  </cols>
  <sheetData>
    <row r="1" spans="1:5" ht="15.75">
      <c r="A1" s="388" t="s">
        <v>385</v>
      </c>
      <c r="B1" s="388"/>
      <c r="C1" s="388"/>
      <c r="D1" s="388"/>
      <c r="E1" s="388"/>
    </row>
    <row r="2" spans="1:5" ht="31.5">
      <c r="A2" s="93" t="s">
        <v>162</v>
      </c>
      <c r="B2" s="96" t="s">
        <v>182</v>
      </c>
      <c r="C2" s="96" t="s">
        <v>183</v>
      </c>
      <c r="D2" s="97" t="s">
        <v>163</v>
      </c>
      <c r="E2" s="96" t="s">
        <v>184</v>
      </c>
    </row>
    <row r="3" spans="1:5" ht="33.75" customHeight="1">
      <c r="A3" s="36">
        <v>1</v>
      </c>
      <c r="B3" s="58" t="s">
        <v>934</v>
      </c>
      <c r="C3" s="58" t="s">
        <v>935</v>
      </c>
      <c r="D3" s="58">
        <v>1997</v>
      </c>
      <c r="E3" s="59">
        <v>2013</v>
      </c>
    </row>
    <row r="4" spans="1:5" ht="15.75">
      <c r="A4" s="36"/>
      <c r="B4" s="58"/>
      <c r="C4" s="58"/>
      <c r="D4" s="58" t="s">
        <v>185</v>
      </c>
      <c r="E4" s="59"/>
    </row>
    <row r="5" spans="1:5" ht="15.75">
      <c r="A5" s="58"/>
      <c r="B5" s="58"/>
      <c r="C5" s="58"/>
      <c r="D5" s="58"/>
      <c r="E5" s="59"/>
    </row>
    <row r="6" spans="1:5" ht="15.75">
      <c r="A6" s="58"/>
      <c r="B6" s="58"/>
      <c r="C6" s="58"/>
      <c r="D6" s="58"/>
      <c r="E6" s="59"/>
    </row>
    <row r="7" spans="1:5" ht="15.75">
      <c r="A7" s="58"/>
      <c r="B7" s="58"/>
      <c r="C7" s="58"/>
      <c r="D7" s="58"/>
      <c r="E7" s="59"/>
    </row>
    <row r="8" spans="1:4" ht="12.75">
      <c r="A8" s="60"/>
      <c r="B8" s="60"/>
      <c r="C8" s="60"/>
      <c r="D8" s="60"/>
    </row>
    <row r="9" spans="1:4" ht="12.75">
      <c r="A9" s="60"/>
      <c r="B9" s="60"/>
      <c r="C9" s="60"/>
      <c r="D9" s="60"/>
    </row>
    <row r="10" spans="1:4" ht="12.75">
      <c r="A10" s="60"/>
      <c r="B10" s="60"/>
      <c r="C10" s="60"/>
      <c r="D10" s="60"/>
    </row>
    <row r="11" spans="1:4" ht="12.75">
      <c r="A11" s="60"/>
      <c r="B11" s="60"/>
      <c r="C11" s="60"/>
      <c r="D11" s="60"/>
    </row>
    <row r="12" spans="1:4" ht="12.75">
      <c r="A12" s="60"/>
      <c r="B12" s="60"/>
      <c r="C12" s="60"/>
      <c r="D12" s="60"/>
    </row>
    <row r="13" spans="1:4" ht="12.75">
      <c r="A13" s="60"/>
      <c r="B13" s="60"/>
      <c r="C13" s="60"/>
      <c r="D13" s="60"/>
    </row>
    <row r="14" spans="1:4" ht="12.75">
      <c r="A14" s="60"/>
      <c r="B14" s="60"/>
      <c r="C14" s="60"/>
      <c r="D14" s="60"/>
    </row>
  </sheetData>
  <sheetProtection/>
  <mergeCells count="1">
    <mergeCell ref="A1:E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5" sqref="F5"/>
    </sheetView>
  </sheetViews>
  <sheetFormatPr defaultColWidth="8.875" defaultRowHeight="12.75"/>
  <cols>
    <col min="1" max="1" width="4.25390625" style="3" customWidth="1"/>
    <col min="2" max="2" width="20.00390625" style="3" customWidth="1"/>
    <col min="3" max="3" width="20.25390625" style="3" customWidth="1"/>
    <col min="4" max="4" width="11.75390625" style="3" customWidth="1"/>
    <col min="5" max="6" width="19.00390625" style="3" customWidth="1"/>
    <col min="7" max="16384" width="8.875" style="3" customWidth="1"/>
  </cols>
  <sheetData>
    <row r="1" spans="1:7" ht="15.75" customHeight="1">
      <c r="A1" s="390" t="s">
        <v>524</v>
      </c>
      <c r="B1" s="390"/>
      <c r="C1" s="390"/>
      <c r="D1" s="390"/>
      <c r="E1" s="390"/>
      <c r="F1" s="390"/>
      <c r="G1" s="390"/>
    </row>
    <row r="2" spans="1:7" ht="25.5" customHeight="1">
      <c r="A2" s="385" t="s">
        <v>162</v>
      </c>
      <c r="B2" s="391" t="s">
        <v>222</v>
      </c>
      <c r="C2" s="392"/>
      <c r="D2" s="389" t="s">
        <v>189</v>
      </c>
      <c r="E2" s="389"/>
      <c r="F2" s="389"/>
      <c r="G2" s="389"/>
    </row>
    <row r="3" spans="1:7" ht="38.25">
      <c r="A3" s="386"/>
      <c r="B3" s="92" t="s">
        <v>223</v>
      </c>
      <c r="C3" s="92" t="s">
        <v>224</v>
      </c>
      <c r="D3" s="92" t="s">
        <v>192</v>
      </c>
      <c r="E3" s="98" t="s">
        <v>190</v>
      </c>
      <c r="F3" s="98" t="s">
        <v>193</v>
      </c>
      <c r="G3" s="98" t="s">
        <v>191</v>
      </c>
    </row>
    <row r="4" spans="1:7" ht="126">
      <c r="A4" s="20"/>
      <c r="B4" s="20" t="s">
        <v>589</v>
      </c>
      <c r="C4" s="20" t="s">
        <v>590</v>
      </c>
      <c r="D4" s="20" t="s">
        <v>566</v>
      </c>
      <c r="E4" s="20" t="s">
        <v>566</v>
      </c>
      <c r="F4" s="37"/>
      <c r="G4" s="37" t="s">
        <v>566</v>
      </c>
    </row>
    <row r="5" spans="1:7" ht="15.75">
      <c r="A5" s="20"/>
      <c r="B5" s="20"/>
      <c r="C5" s="20"/>
      <c r="D5" s="20"/>
      <c r="E5" s="37"/>
      <c r="F5" s="37"/>
      <c r="G5" s="37"/>
    </row>
    <row r="6" spans="1:4" s="8" customFormat="1" ht="15.75">
      <c r="A6" s="7"/>
      <c r="B6" s="7"/>
      <c r="C6" s="7"/>
      <c r="D6" s="7"/>
    </row>
    <row r="7" spans="1:4" s="8" customFormat="1" ht="15.75">
      <c r="A7" s="7"/>
      <c r="B7" s="7"/>
      <c r="C7" s="7"/>
      <c r="D7" s="7"/>
    </row>
    <row r="8" spans="1:4" s="8" customFormat="1" ht="15.75">
      <c r="A8" s="7"/>
      <c r="B8" s="7"/>
      <c r="C8" s="7"/>
      <c r="D8" s="7"/>
    </row>
    <row r="9" spans="1:4" s="8" customFormat="1" ht="15.75">
      <c r="A9" s="7"/>
      <c r="B9" s="7"/>
      <c r="C9" s="7"/>
      <c r="D9" s="7"/>
    </row>
  </sheetData>
  <sheetProtection/>
  <mergeCells count="4">
    <mergeCell ref="A2:A3"/>
    <mergeCell ref="D2:G2"/>
    <mergeCell ref="A1:G1"/>
    <mergeCell ref="B2:C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3" sqref="A13:IV13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21.25390625" style="0" customWidth="1"/>
    <col min="4" max="4" width="8.00390625" style="0" customWidth="1"/>
    <col min="5" max="5" width="7.75390625" style="0" customWidth="1"/>
    <col min="6" max="6" width="15.875" style="0" customWidth="1"/>
    <col min="7" max="7" width="11.875" style="0" customWidth="1"/>
    <col min="8" max="8" width="7.75390625" style="0" customWidth="1"/>
    <col min="9" max="9" width="9.625" style="0" customWidth="1"/>
    <col min="10" max="10" width="7.00390625" style="0" customWidth="1"/>
    <col min="11" max="11" width="3.875" style="0" customWidth="1"/>
    <col min="12" max="12" width="3.625" style="0" customWidth="1"/>
    <col min="13" max="13" width="6.875" style="0" customWidth="1"/>
    <col min="14" max="14" width="9.375" style="0" customWidth="1"/>
    <col min="15" max="17" width="5.125" style="0" bestFit="1" customWidth="1"/>
  </cols>
  <sheetData>
    <row r="1" spans="1:17" s="3" customFormat="1" ht="15.75" customHeight="1">
      <c r="A1" s="344" t="s">
        <v>525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164"/>
      <c r="M1" s="164"/>
      <c r="N1" s="164"/>
      <c r="O1" s="164"/>
      <c r="P1" s="164"/>
      <c r="Q1" s="164"/>
    </row>
    <row r="2" spans="1:17" s="3" customFormat="1" ht="15.75" customHeight="1">
      <c r="A2" s="344" t="s">
        <v>480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164"/>
      <c r="O2" s="164"/>
      <c r="P2" s="164"/>
      <c r="Q2" s="164"/>
    </row>
    <row r="3" spans="1:19" s="3" customFormat="1" ht="15.75" customHeight="1">
      <c r="A3" s="396" t="s">
        <v>481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164"/>
      <c r="O3" s="164"/>
      <c r="P3" s="164"/>
      <c r="Q3" s="164"/>
      <c r="R3" s="164"/>
      <c r="S3" s="164"/>
    </row>
    <row r="4" spans="1:17" s="3" customFormat="1" ht="22.5" customHeight="1">
      <c r="A4" s="141" t="s">
        <v>360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 s="3" customFormat="1" ht="15.75">
      <c r="A5" s="132"/>
      <c r="B5" s="151" t="s">
        <v>386</v>
      </c>
      <c r="C5" s="132"/>
      <c r="D5" s="132"/>
      <c r="E5" s="132"/>
      <c r="F5" s="132"/>
      <c r="G5" s="132"/>
      <c r="H5" s="142" t="s">
        <v>566</v>
      </c>
      <c r="I5" s="132"/>
      <c r="J5" s="132"/>
      <c r="K5" s="132"/>
      <c r="L5" s="132"/>
      <c r="M5" s="132"/>
      <c r="N5" s="132"/>
      <c r="O5" s="132"/>
      <c r="P5" s="132"/>
      <c r="Q5" s="132"/>
    </row>
    <row r="6" spans="1:17" s="3" customFormat="1" ht="15.75">
      <c r="A6" s="132"/>
      <c r="B6" s="151" t="s">
        <v>387</v>
      </c>
      <c r="C6" s="132"/>
      <c r="D6" s="132"/>
      <c r="E6" s="132"/>
      <c r="F6" s="132"/>
      <c r="G6" s="132"/>
      <c r="H6" s="142"/>
      <c r="I6" s="132"/>
      <c r="J6" s="132"/>
      <c r="K6" s="132"/>
      <c r="L6" s="132"/>
      <c r="M6" s="132"/>
      <c r="N6" s="132"/>
      <c r="O6" s="132"/>
      <c r="P6" s="132"/>
      <c r="Q6" s="132"/>
    </row>
    <row r="7" spans="1:17" s="3" customFormat="1" ht="15.75">
      <c r="A7" s="165" t="s">
        <v>482</v>
      </c>
      <c r="B7" s="165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s="3" customFormat="1" ht="25.5">
      <c r="A8" s="36" t="s">
        <v>162</v>
      </c>
      <c r="B8" s="172" t="s">
        <v>195</v>
      </c>
      <c r="C8" s="394" t="s">
        <v>151</v>
      </c>
      <c r="D8" s="394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</row>
    <row r="9" spans="1:17" s="3" customFormat="1" ht="15.75">
      <c r="A9" s="171">
        <v>1</v>
      </c>
      <c r="B9" s="171"/>
      <c r="C9" s="395" t="s">
        <v>567</v>
      </c>
      <c r="D9" s="395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7" s="3" customFormat="1" ht="15.75">
      <c r="A10" s="171">
        <v>2</v>
      </c>
      <c r="B10" s="171"/>
      <c r="C10" s="395" t="s">
        <v>567</v>
      </c>
      <c r="D10" s="395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7" s="3" customFormat="1" ht="15.75">
      <c r="A11" s="171">
        <v>3</v>
      </c>
      <c r="B11" s="171"/>
      <c r="C11" s="395" t="s">
        <v>567</v>
      </c>
      <c r="D11" s="395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8" s="3" customFormat="1" ht="15.75" customHeight="1">
      <c r="A12" s="396" t="s">
        <v>483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164"/>
      <c r="O12" s="164"/>
      <c r="P12" s="164"/>
      <c r="Q12" s="164"/>
      <c r="R12" s="165"/>
    </row>
    <row r="13" spans="1:17" s="3" customFormat="1" ht="81" customHeight="1">
      <c r="A13" s="36" t="s">
        <v>162</v>
      </c>
      <c r="B13" s="36" t="s">
        <v>319</v>
      </c>
      <c r="C13" s="36" t="s">
        <v>320</v>
      </c>
      <c r="D13" s="36" t="s">
        <v>424</v>
      </c>
      <c r="E13" s="36" t="s">
        <v>484</v>
      </c>
      <c r="F13" s="36" t="s">
        <v>486</v>
      </c>
      <c r="G13" s="36" t="s">
        <v>326</v>
      </c>
      <c r="H13" s="36" t="s">
        <v>402</v>
      </c>
      <c r="I13" s="36" t="s">
        <v>401</v>
      </c>
      <c r="J13" s="36" t="s">
        <v>425</v>
      </c>
      <c r="L13" s="132"/>
      <c r="M13" s="132"/>
      <c r="N13" s="132"/>
      <c r="O13" s="132"/>
      <c r="P13" s="132"/>
      <c r="Q13" s="132"/>
    </row>
    <row r="14" spans="1:10" s="3" customFormat="1" ht="45">
      <c r="A14" s="402">
        <v>1</v>
      </c>
      <c r="B14" s="291" t="s">
        <v>574</v>
      </c>
      <c r="C14" s="269" t="s">
        <v>575</v>
      </c>
      <c r="D14" s="393" t="s">
        <v>567</v>
      </c>
      <c r="E14" s="393"/>
      <c r="F14" s="291" t="s">
        <v>568</v>
      </c>
      <c r="G14" s="291" t="s">
        <v>571</v>
      </c>
      <c r="H14" s="269" t="s">
        <v>84</v>
      </c>
      <c r="I14" s="269" t="s">
        <v>584</v>
      </c>
      <c r="J14" s="269">
        <v>11</v>
      </c>
    </row>
    <row r="15" spans="1:10" s="3" customFormat="1" ht="45">
      <c r="A15" s="402">
        <v>2</v>
      </c>
      <c r="B15" s="291" t="s">
        <v>576</v>
      </c>
      <c r="C15" s="269" t="s">
        <v>577</v>
      </c>
      <c r="D15" s="393" t="s">
        <v>567</v>
      </c>
      <c r="E15" s="393"/>
      <c r="F15" s="291" t="s">
        <v>568</v>
      </c>
      <c r="G15" s="269" t="s">
        <v>573</v>
      </c>
      <c r="H15" s="269" t="s">
        <v>585</v>
      </c>
      <c r="I15" s="292" t="s">
        <v>587</v>
      </c>
      <c r="J15" s="269">
        <v>19</v>
      </c>
    </row>
    <row r="16" spans="1:10" s="3" customFormat="1" ht="48" customHeight="1">
      <c r="A16" s="402">
        <v>3</v>
      </c>
      <c r="B16" s="291" t="s">
        <v>578</v>
      </c>
      <c r="C16" s="269" t="s">
        <v>580</v>
      </c>
      <c r="D16" s="393" t="s">
        <v>567</v>
      </c>
      <c r="E16" s="393"/>
      <c r="F16" s="291" t="s">
        <v>568</v>
      </c>
      <c r="G16" s="269" t="s">
        <v>572</v>
      </c>
      <c r="H16" s="269" t="s">
        <v>585</v>
      </c>
      <c r="I16" s="269" t="s">
        <v>586</v>
      </c>
      <c r="J16" s="269">
        <v>45</v>
      </c>
    </row>
    <row r="17" spans="1:21" s="3" customFormat="1" ht="31.5" customHeight="1">
      <c r="A17" s="402">
        <v>4</v>
      </c>
      <c r="B17" s="291" t="s">
        <v>576</v>
      </c>
      <c r="C17" s="269" t="s">
        <v>577</v>
      </c>
      <c r="D17" s="393" t="s">
        <v>567</v>
      </c>
      <c r="E17" s="393"/>
      <c r="F17" s="291" t="s">
        <v>569</v>
      </c>
      <c r="G17" s="269" t="s">
        <v>573</v>
      </c>
      <c r="H17" s="269" t="s">
        <v>585</v>
      </c>
      <c r="I17" s="292" t="s">
        <v>587</v>
      </c>
      <c r="J17" s="269">
        <v>11</v>
      </c>
      <c r="R17" s="139"/>
      <c r="S17" s="139"/>
      <c r="T17" s="139"/>
      <c r="U17" s="139"/>
    </row>
    <row r="18" spans="1:10" s="3" customFormat="1" ht="38.25" customHeight="1">
      <c r="A18" s="402">
        <v>5</v>
      </c>
      <c r="B18" s="291" t="s">
        <v>581</v>
      </c>
      <c r="C18" s="269" t="s">
        <v>579</v>
      </c>
      <c r="D18" s="393" t="s">
        <v>567</v>
      </c>
      <c r="E18" s="393"/>
      <c r="F18" s="291" t="s">
        <v>570</v>
      </c>
      <c r="G18" s="269" t="s">
        <v>573</v>
      </c>
      <c r="H18" s="269" t="s">
        <v>588</v>
      </c>
      <c r="I18" s="269" t="s">
        <v>587</v>
      </c>
      <c r="J18" s="269">
        <v>30</v>
      </c>
    </row>
    <row r="19" spans="1:10" ht="24.75" customHeight="1">
      <c r="A19" s="403">
        <v>6</v>
      </c>
      <c r="B19" s="291" t="s">
        <v>582</v>
      </c>
      <c r="C19" s="269" t="s">
        <v>583</v>
      </c>
      <c r="D19" s="393" t="s">
        <v>567</v>
      </c>
      <c r="E19" s="393"/>
      <c r="F19" s="291" t="s">
        <v>570</v>
      </c>
      <c r="G19" s="269" t="s">
        <v>573</v>
      </c>
      <c r="H19" s="269" t="s">
        <v>588</v>
      </c>
      <c r="I19" s="269" t="s">
        <v>584</v>
      </c>
      <c r="J19" s="269">
        <v>22</v>
      </c>
    </row>
    <row r="20" spans="1:7" ht="15.75">
      <c r="A20" s="39"/>
      <c r="B20" s="140"/>
      <c r="C20" s="140"/>
      <c r="D20" s="140"/>
      <c r="E20" s="140"/>
      <c r="F20" s="140"/>
      <c r="G20" s="140"/>
    </row>
    <row r="22" spans="1:7" ht="15.75">
      <c r="A22" s="378"/>
      <c r="B22" s="378"/>
      <c r="C22" s="378"/>
      <c r="D22" s="378"/>
      <c r="E22" s="378"/>
      <c r="F22" s="378"/>
      <c r="G22" s="378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154"/>
      <c r="B24" s="146"/>
      <c r="C24" s="154"/>
      <c r="D24" s="154"/>
      <c r="E24" s="154"/>
      <c r="F24" s="154"/>
      <c r="G24" s="154"/>
    </row>
  </sheetData>
  <sheetProtection/>
  <mergeCells count="15">
    <mergeCell ref="A1:K1"/>
    <mergeCell ref="C8:D8"/>
    <mergeCell ref="C9:D9"/>
    <mergeCell ref="C10:D10"/>
    <mergeCell ref="A12:M12"/>
    <mergeCell ref="A3:M3"/>
    <mergeCell ref="C11:D11"/>
    <mergeCell ref="D16:E16"/>
    <mergeCell ref="D17:E17"/>
    <mergeCell ref="D18:E18"/>
    <mergeCell ref="D19:E19"/>
    <mergeCell ref="A2:M2"/>
    <mergeCell ref="A22:G22"/>
    <mergeCell ref="D14:E14"/>
    <mergeCell ref="D15:E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T11" sqref="T11"/>
    </sheetView>
  </sheetViews>
  <sheetFormatPr defaultColWidth="9.00390625" defaultRowHeight="12.75"/>
  <cols>
    <col min="1" max="1" width="5.125" style="0" customWidth="1"/>
    <col min="2" max="2" width="18.00390625" style="0" customWidth="1"/>
    <col min="3" max="23" width="4.75390625" style="0" customWidth="1"/>
    <col min="24" max="24" width="11.00390625" style="0" customWidth="1"/>
  </cols>
  <sheetData>
    <row r="1" spans="1:24" ht="15.75" customHeight="1">
      <c r="A1" s="344" t="s">
        <v>526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spans="1:24" ht="15.75" customHeight="1">
      <c r="A2" s="344" t="s">
        <v>480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</row>
    <row r="3" spans="1:24" ht="15.75">
      <c r="A3" s="396" t="s">
        <v>485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</row>
    <row r="4" spans="1:24" ht="15.75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</row>
    <row r="5" spans="1:24" ht="12.75">
      <c r="A5" s="400"/>
      <c r="B5" s="300"/>
      <c r="C5" s="300" t="s">
        <v>333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</row>
    <row r="6" spans="1:24" ht="135">
      <c r="A6" s="400"/>
      <c r="B6" s="307"/>
      <c r="C6" s="148" t="s">
        <v>334</v>
      </c>
      <c r="D6" s="138" t="s">
        <v>335</v>
      </c>
      <c r="E6" s="138" t="s">
        <v>336</v>
      </c>
      <c r="F6" s="138" t="s">
        <v>337</v>
      </c>
      <c r="G6" s="138" t="s">
        <v>338</v>
      </c>
      <c r="H6" s="138" t="s">
        <v>339</v>
      </c>
      <c r="I6" s="138" t="s">
        <v>340</v>
      </c>
      <c r="J6" s="138" t="s">
        <v>341</v>
      </c>
      <c r="K6" s="138" t="s">
        <v>342</v>
      </c>
      <c r="L6" s="138" t="s">
        <v>343</v>
      </c>
      <c r="M6" s="138" t="s">
        <v>344</v>
      </c>
      <c r="N6" s="138" t="s">
        <v>345</v>
      </c>
      <c r="O6" s="138" t="s">
        <v>346</v>
      </c>
      <c r="P6" s="138" t="s">
        <v>347</v>
      </c>
      <c r="Q6" s="138" t="s">
        <v>348</v>
      </c>
      <c r="R6" s="138" t="s">
        <v>349</v>
      </c>
      <c r="S6" s="148" t="s">
        <v>359</v>
      </c>
      <c r="T6" s="138" t="s">
        <v>364</v>
      </c>
      <c r="U6" s="148" t="s">
        <v>350</v>
      </c>
      <c r="V6" s="148" t="s">
        <v>351</v>
      </c>
      <c r="W6" s="148" t="s">
        <v>352</v>
      </c>
      <c r="X6" s="148" t="s">
        <v>353</v>
      </c>
    </row>
    <row r="7" spans="1:24" ht="12.75">
      <c r="A7" s="146"/>
      <c r="B7" s="175" t="s">
        <v>421</v>
      </c>
      <c r="C7" s="147"/>
      <c r="D7" s="147"/>
      <c r="E7" s="147"/>
      <c r="F7" s="147"/>
      <c r="G7" s="147"/>
      <c r="H7" s="147"/>
      <c r="I7" s="147"/>
      <c r="J7" s="147"/>
      <c r="K7" s="147"/>
      <c r="L7" s="147">
        <v>1</v>
      </c>
      <c r="M7" s="147">
        <v>4</v>
      </c>
      <c r="N7" s="147">
        <v>1</v>
      </c>
      <c r="O7" s="147">
        <v>4</v>
      </c>
      <c r="P7" s="147"/>
      <c r="Q7" s="147">
        <v>1</v>
      </c>
      <c r="R7" s="147"/>
      <c r="S7" s="147"/>
      <c r="T7" s="147">
        <v>6</v>
      </c>
      <c r="U7" s="147"/>
      <c r="V7" s="147"/>
      <c r="W7" s="147"/>
      <c r="X7" s="147">
        <v>1</v>
      </c>
    </row>
    <row r="8" spans="1:12" ht="12.75">
      <c r="A8" s="397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</row>
    <row r="9" spans="1:10" ht="12.75">
      <c r="A9" s="21" t="s">
        <v>426</v>
      </c>
      <c r="B9" s="21"/>
      <c r="C9" s="21"/>
      <c r="D9" s="21"/>
      <c r="E9" s="21"/>
      <c r="F9" s="21"/>
      <c r="G9" s="21"/>
      <c r="H9" s="21"/>
      <c r="I9" s="21"/>
      <c r="J9" s="21"/>
    </row>
  </sheetData>
  <sheetProtection/>
  <mergeCells count="8">
    <mergeCell ref="A1:X1"/>
    <mergeCell ref="A2:X2"/>
    <mergeCell ref="A3:X3"/>
    <mergeCell ref="A8:L8"/>
    <mergeCell ref="A4:X4"/>
    <mergeCell ref="A5:A6"/>
    <mergeCell ref="B5:B6"/>
    <mergeCell ref="C5:X5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7.00390625" style="0" customWidth="1"/>
    <col min="2" max="2" width="32.125" style="0" customWidth="1"/>
    <col min="3" max="3" width="84.875" style="0" customWidth="1"/>
    <col min="4" max="23" width="4.75390625" style="0" customWidth="1"/>
    <col min="24" max="24" width="11.00390625" style="0" customWidth="1"/>
  </cols>
  <sheetData>
    <row r="1" spans="1:24" ht="15.75" customHeight="1">
      <c r="A1" s="344" t="s">
        <v>527</v>
      </c>
      <c r="B1" s="344"/>
      <c r="C1" s="34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24" ht="15.75" customHeight="1">
      <c r="A2" s="344" t="s">
        <v>480</v>
      </c>
      <c r="B2" s="344"/>
      <c r="C2" s="34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15.75">
      <c r="A3" s="396" t="s">
        <v>485</v>
      </c>
      <c r="B3" s="396"/>
      <c r="C3" s="396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1:24" ht="15.75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</row>
    <row r="5" spans="1:24" ht="12.75">
      <c r="A5" s="21"/>
      <c r="C5" s="177" t="s">
        <v>423</v>
      </c>
      <c r="D5" s="21"/>
      <c r="E5" s="21"/>
      <c r="F5" s="21"/>
      <c r="G5" s="21"/>
      <c r="H5" s="21"/>
      <c r="I5" s="21"/>
      <c r="J5" s="21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</row>
    <row r="6" spans="1:24" ht="12.75" customHeight="1">
      <c r="A6" s="36" t="s">
        <v>162</v>
      </c>
      <c r="B6" s="168" t="s">
        <v>420</v>
      </c>
      <c r="C6" s="36" t="s">
        <v>422</v>
      </c>
      <c r="D6" s="170"/>
      <c r="E6" s="170"/>
      <c r="F6" s="170"/>
      <c r="G6" s="170"/>
      <c r="H6" s="170"/>
      <c r="I6" s="170"/>
      <c r="J6" s="170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</row>
    <row r="7" spans="1:24" ht="12.75">
      <c r="A7" s="173">
        <v>1</v>
      </c>
      <c r="B7" s="173" t="s">
        <v>591</v>
      </c>
      <c r="C7" s="176" t="s">
        <v>592</v>
      </c>
      <c r="D7" s="115"/>
      <c r="E7" s="115"/>
      <c r="F7" s="115"/>
      <c r="G7" s="115"/>
      <c r="H7" s="115"/>
      <c r="I7" s="115"/>
      <c r="J7" s="115"/>
      <c r="K7" s="167"/>
      <c r="L7" s="16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10" ht="12.75">
      <c r="A8" s="173">
        <v>2</v>
      </c>
      <c r="B8" s="173" t="s">
        <v>593</v>
      </c>
      <c r="C8" s="176" t="s">
        <v>594</v>
      </c>
      <c r="D8" s="115"/>
      <c r="E8" s="115"/>
      <c r="F8" s="115"/>
      <c r="G8" s="115"/>
      <c r="H8" s="115"/>
      <c r="I8" s="115"/>
      <c r="J8" s="115"/>
    </row>
    <row r="9" spans="1:10" ht="12.75">
      <c r="A9" s="72">
        <v>3</v>
      </c>
      <c r="B9" s="173" t="s">
        <v>593</v>
      </c>
      <c r="C9" s="176" t="s">
        <v>595</v>
      </c>
      <c r="D9" s="115"/>
      <c r="E9" s="115"/>
      <c r="F9" s="115"/>
      <c r="G9" s="115"/>
      <c r="H9" s="115"/>
      <c r="I9" s="115"/>
      <c r="J9" s="115"/>
    </row>
    <row r="10" spans="1:3" ht="12.75">
      <c r="A10" s="264">
        <v>5</v>
      </c>
      <c r="B10" s="173" t="s">
        <v>593</v>
      </c>
      <c r="C10" s="263" t="s">
        <v>607</v>
      </c>
    </row>
    <row r="11" spans="1:3" ht="12.75">
      <c r="A11" s="264">
        <v>6</v>
      </c>
      <c r="B11" s="173" t="s">
        <v>593</v>
      </c>
      <c r="C11" s="173" t="s">
        <v>596</v>
      </c>
    </row>
    <row r="12" spans="1:3" ht="12.75">
      <c r="A12" s="264">
        <v>7</v>
      </c>
      <c r="B12" s="264" t="s">
        <v>597</v>
      </c>
      <c r="C12" s="265" t="s">
        <v>598</v>
      </c>
    </row>
    <row r="13" spans="1:3" ht="12.75">
      <c r="A13" s="264">
        <v>8</v>
      </c>
      <c r="B13" s="264" t="s">
        <v>599</v>
      </c>
      <c r="C13" s="266" t="s">
        <v>600</v>
      </c>
    </row>
    <row r="14" spans="1:3" ht="12.75">
      <c r="A14" s="264">
        <v>9</v>
      </c>
      <c r="B14" s="264" t="s">
        <v>599</v>
      </c>
      <c r="C14" s="265" t="s">
        <v>601</v>
      </c>
    </row>
    <row r="15" spans="1:3" ht="12.75">
      <c r="A15" s="264">
        <v>10</v>
      </c>
      <c r="B15" s="264" t="s">
        <v>599</v>
      </c>
      <c r="C15" s="265" t="s">
        <v>602</v>
      </c>
    </row>
    <row r="16" spans="1:3" ht="12.75">
      <c r="A16" s="264">
        <v>12</v>
      </c>
      <c r="B16" s="264" t="s">
        <v>599</v>
      </c>
      <c r="C16" s="173" t="s">
        <v>603</v>
      </c>
    </row>
    <row r="17" spans="1:3" ht="12.75">
      <c r="A17" s="264">
        <v>14</v>
      </c>
      <c r="B17" s="264" t="s">
        <v>348</v>
      </c>
      <c r="C17" s="173" t="s">
        <v>604</v>
      </c>
    </row>
    <row r="18" spans="1:3" ht="12.75">
      <c r="A18" s="264">
        <v>15</v>
      </c>
      <c r="B18" s="264" t="s">
        <v>605</v>
      </c>
      <c r="C18" s="173" t="s">
        <v>606</v>
      </c>
    </row>
    <row r="19" spans="1:3" ht="12.75">
      <c r="A19" s="264">
        <v>16</v>
      </c>
      <c r="B19" s="264" t="s">
        <v>608</v>
      </c>
      <c r="C19" s="147" t="s">
        <v>609</v>
      </c>
    </row>
    <row r="20" spans="1:3" ht="12.75">
      <c r="A20" s="264">
        <v>17</v>
      </c>
      <c r="B20" s="264" t="s">
        <v>608</v>
      </c>
      <c r="C20" s="147" t="s">
        <v>612</v>
      </c>
    </row>
    <row r="21" spans="1:3" ht="12.75">
      <c r="A21" s="264">
        <v>18</v>
      </c>
      <c r="B21" s="264" t="s">
        <v>608</v>
      </c>
      <c r="C21" s="147" t="s">
        <v>610</v>
      </c>
    </row>
    <row r="22" spans="1:3" ht="12.75">
      <c r="A22" s="264">
        <v>19</v>
      </c>
      <c r="B22" s="264" t="s">
        <v>608</v>
      </c>
      <c r="C22" s="147" t="s">
        <v>611</v>
      </c>
    </row>
    <row r="23" spans="1:3" ht="12.75">
      <c r="A23" s="264">
        <v>20</v>
      </c>
      <c r="B23" s="264" t="s">
        <v>608</v>
      </c>
      <c r="C23" s="267" t="s">
        <v>613</v>
      </c>
    </row>
  </sheetData>
  <sheetProtection/>
  <mergeCells count="4">
    <mergeCell ref="A4:X4"/>
    <mergeCell ref="A1:C1"/>
    <mergeCell ref="A2:C2"/>
    <mergeCell ref="A3:C3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00390625" style="0" customWidth="1"/>
    <col min="2" max="2" width="63.25390625" style="0" customWidth="1"/>
    <col min="3" max="3" width="27.25390625" style="0" customWidth="1"/>
    <col min="4" max="4" width="29.875" style="0" customWidth="1"/>
  </cols>
  <sheetData>
    <row r="1" spans="1:4" s="3" customFormat="1" ht="15.75">
      <c r="A1" s="326" t="s">
        <v>528</v>
      </c>
      <c r="B1" s="326"/>
      <c r="C1" s="326"/>
      <c r="D1" s="326"/>
    </row>
    <row r="2" spans="1:4" s="3" customFormat="1" ht="15.75">
      <c r="A2" s="296" t="s">
        <v>529</v>
      </c>
      <c r="B2" s="296"/>
      <c r="C2" s="296"/>
      <c r="D2" s="296"/>
    </row>
    <row r="3" spans="1:4" s="3" customFormat="1" ht="24" customHeight="1">
      <c r="A3" s="93" t="s">
        <v>162</v>
      </c>
      <c r="B3" s="100" t="s">
        <v>111</v>
      </c>
      <c r="C3" s="100" t="s">
        <v>112</v>
      </c>
      <c r="D3" s="100" t="s">
        <v>113</v>
      </c>
    </row>
    <row r="4" spans="1:4" s="3" customFormat="1" ht="15.75">
      <c r="A4" s="20"/>
      <c r="B4" s="20"/>
      <c r="C4" s="20"/>
      <c r="D4" s="20"/>
    </row>
    <row r="5" spans="1:4" s="3" customFormat="1" ht="15.75">
      <c r="A5" s="20"/>
      <c r="B5" s="20"/>
      <c r="C5" s="20"/>
      <c r="D5" s="20"/>
    </row>
    <row r="6" spans="1:4" s="3" customFormat="1" ht="15.75">
      <c r="A6" s="20"/>
      <c r="B6" s="20"/>
      <c r="C6" s="20"/>
      <c r="D6" s="20"/>
    </row>
    <row r="7" spans="1:4" s="3" customFormat="1" ht="15.75">
      <c r="A7" s="20"/>
      <c r="B7" s="20"/>
      <c r="C7" s="20"/>
      <c r="D7" s="20"/>
    </row>
    <row r="8" spans="1:4" s="2" customFormat="1" ht="15.75">
      <c r="A8" s="1"/>
      <c r="B8" s="1"/>
      <c r="C8" s="1"/>
      <c r="D8" s="1"/>
    </row>
    <row r="9" spans="1:4" s="2" customFormat="1" ht="15.75">
      <c r="A9" s="1"/>
      <c r="B9" s="1"/>
      <c r="C9" s="1"/>
      <c r="D9" s="1"/>
    </row>
    <row r="10" spans="1:4" ht="12.75">
      <c r="A10" s="401" t="s">
        <v>936</v>
      </c>
      <c r="B10" s="401"/>
      <c r="C10" s="39" t="s">
        <v>142</v>
      </c>
      <c r="D10" s="39"/>
    </row>
    <row r="11" spans="1:4" ht="12.75">
      <c r="A11" s="40"/>
      <c r="B11" s="41" t="s">
        <v>433</v>
      </c>
      <c r="C11" s="41" t="s">
        <v>138</v>
      </c>
      <c r="D11" s="41"/>
    </row>
    <row r="12" spans="1:4" ht="12.75">
      <c r="A12" s="40"/>
      <c r="B12" s="39"/>
      <c r="C12" s="39"/>
      <c r="D12" s="39"/>
    </row>
    <row r="13" spans="1:4" ht="12.75">
      <c r="A13" s="341" t="s">
        <v>938</v>
      </c>
      <c r="B13" s="341"/>
      <c r="C13" s="40"/>
      <c r="D13" s="39"/>
    </row>
    <row r="14" spans="1:4" ht="12.75">
      <c r="A14" s="341"/>
      <c r="B14" s="341"/>
      <c r="C14" s="39" t="s">
        <v>937</v>
      </c>
      <c r="D14" s="39" t="s">
        <v>136</v>
      </c>
    </row>
    <row r="15" spans="1:4" ht="12.75">
      <c r="A15" s="40"/>
      <c r="B15" s="41" t="s">
        <v>137</v>
      </c>
      <c r="C15" s="41" t="s">
        <v>434</v>
      </c>
      <c r="D15" s="41" t="s">
        <v>139</v>
      </c>
    </row>
    <row r="16" spans="1:4" ht="12.75">
      <c r="A16" s="40"/>
      <c r="B16" s="40"/>
      <c r="C16" s="39"/>
      <c r="D16" s="39"/>
    </row>
    <row r="17" spans="1:4" ht="12.75">
      <c r="A17" s="40"/>
      <c r="B17" s="40" t="s">
        <v>939</v>
      </c>
      <c r="C17" s="39" t="s">
        <v>940</v>
      </c>
      <c r="D17" s="40"/>
    </row>
    <row r="18" spans="1:4" ht="12.75">
      <c r="A18" s="40"/>
      <c r="B18" s="42" t="s">
        <v>140</v>
      </c>
      <c r="C18" s="41" t="s">
        <v>141</v>
      </c>
      <c r="D18" s="40"/>
    </row>
  </sheetData>
  <sheetProtection/>
  <mergeCells count="4">
    <mergeCell ref="A1:D1"/>
    <mergeCell ref="A2:D2"/>
    <mergeCell ref="A10:B10"/>
    <mergeCell ref="A13:B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="75" zoomScaleNormal="75" zoomScalePageLayoutView="0" workbookViewId="0" topLeftCell="A31">
      <selection activeCell="C50" sqref="C50"/>
    </sheetView>
  </sheetViews>
  <sheetFormatPr defaultColWidth="9.00390625" defaultRowHeight="12.75"/>
  <cols>
    <col min="1" max="1" width="5.25390625" style="0" customWidth="1"/>
    <col min="2" max="2" width="43.00390625" style="0" customWidth="1"/>
    <col min="3" max="3" width="14.00390625" style="0" customWidth="1"/>
    <col min="4" max="4" width="24.25390625" style="0" customWidth="1"/>
  </cols>
  <sheetData>
    <row r="1" spans="1:4" ht="40.5" customHeight="1">
      <c r="A1" s="317" t="s">
        <v>197</v>
      </c>
      <c r="B1" s="317"/>
      <c r="C1" s="317"/>
      <c r="D1" s="317"/>
    </row>
    <row r="2" spans="1:4" ht="31.5">
      <c r="A2" s="69" t="s">
        <v>162</v>
      </c>
      <c r="B2" s="69" t="s">
        <v>69</v>
      </c>
      <c r="C2" s="69" t="s">
        <v>130</v>
      </c>
      <c r="D2" s="69" t="s">
        <v>198</v>
      </c>
    </row>
    <row r="3" spans="1:4" ht="15.75">
      <c r="A3" s="310" t="s">
        <v>199</v>
      </c>
      <c r="B3" s="311"/>
      <c r="C3" s="70"/>
      <c r="D3" s="71"/>
    </row>
    <row r="4" spans="1:4" ht="16.5" customHeight="1">
      <c r="A4" s="20">
        <v>1</v>
      </c>
      <c r="B4" s="19" t="s">
        <v>487</v>
      </c>
      <c r="C4" s="19"/>
      <c r="D4" s="72">
        <v>0</v>
      </c>
    </row>
    <row r="5" spans="1:4" ht="409.5">
      <c r="A5" s="20">
        <v>2</v>
      </c>
      <c r="B5" s="19" t="s">
        <v>200</v>
      </c>
      <c r="C5" s="19"/>
      <c r="D5" s="257" t="s">
        <v>558</v>
      </c>
    </row>
    <row r="6" spans="1:4" ht="31.5">
      <c r="A6" s="30">
        <v>3</v>
      </c>
      <c r="B6" s="19" t="s">
        <v>201</v>
      </c>
      <c r="C6" s="19"/>
      <c r="D6" s="72">
        <v>0</v>
      </c>
    </row>
    <row r="7" spans="1:4" ht="15.75">
      <c r="A7" s="314">
        <v>4</v>
      </c>
      <c r="B7" s="19" t="s">
        <v>242</v>
      </c>
      <c r="C7" s="19"/>
      <c r="D7" s="72"/>
    </row>
    <row r="8" spans="1:4" ht="15.75">
      <c r="A8" s="315"/>
      <c r="B8" s="19" t="s">
        <v>371</v>
      </c>
      <c r="C8" s="19">
        <v>13</v>
      </c>
      <c r="D8" s="258" t="s">
        <v>559</v>
      </c>
    </row>
    <row r="9" spans="1:4" ht="15.75">
      <c r="A9" s="315"/>
      <c r="B9" s="19" t="s">
        <v>372</v>
      </c>
      <c r="C9" s="19"/>
      <c r="D9" s="72"/>
    </row>
    <row r="10" spans="1:4" ht="15.75">
      <c r="A10" s="316"/>
      <c r="B10" s="19" t="s">
        <v>373</v>
      </c>
      <c r="C10" s="19">
        <v>1</v>
      </c>
      <c r="D10" s="258" t="s">
        <v>560</v>
      </c>
    </row>
    <row r="11" spans="1:4" ht="31.5">
      <c r="A11" s="30">
        <v>5</v>
      </c>
      <c r="B11" s="19" t="s">
        <v>202</v>
      </c>
      <c r="C11" s="19"/>
      <c r="D11" s="72"/>
    </row>
    <row r="12" spans="1:4" ht="15.75">
      <c r="A12" s="314">
        <v>6</v>
      </c>
      <c r="B12" s="19" t="s">
        <v>243</v>
      </c>
      <c r="C12" s="19"/>
      <c r="D12" s="72"/>
    </row>
    <row r="13" spans="1:4" ht="15.75">
      <c r="A13" s="315"/>
      <c r="B13" s="19" t="s">
        <v>244</v>
      </c>
      <c r="C13" s="19">
        <v>0</v>
      </c>
      <c r="D13" s="72"/>
    </row>
    <row r="14" spans="1:4" ht="51">
      <c r="A14" s="315"/>
      <c r="B14" s="19" t="s">
        <v>245</v>
      </c>
      <c r="C14" s="19">
        <v>1</v>
      </c>
      <c r="D14" s="290" t="s">
        <v>941</v>
      </c>
    </row>
    <row r="15" spans="1:4" ht="15.75">
      <c r="A15" s="316"/>
      <c r="B15" s="19" t="s">
        <v>24</v>
      </c>
      <c r="C15" s="19">
        <v>0</v>
      </c>
      <c r="D15" s="72"/>
    </row>
    <row r="16" spans="1:4" ht="15.75">
      <c r="A16" s="310" t="s">
        <v>246</v>
      </c>
      <c r="B16" s="311"/>
      <c r="C16" s="312" t="s">
        <v>130</v>
      </c>
      <c r="D16" s="313"/>
    </row>
    <row r="17" spans="1:4" ht="15.75">
      <c r="A17" s="20">
        <v>1</v>
      </c>
      <c r="B17" s="19" t="s">
        <v>203</v>
      </c>
      <c r="C17" s="308">
        <v>12</v>
      </c>
      <c r="D17" s="309"/>
    </row>
    <row r="18" spans="1:4" ht="15.75">
      <c r="A18" s="20">
        <v>2</v>
      </c>
      <c r="B18" s="19" t="s">
        <v>204</v>
      </c>
      <c r="C18" s="308">
        <v>5</v>
      </c>
      <c r="D18" s="309"/>
    </row>
    <row r="19" spans="1:4" ht="15.75">
      <c r="A19" s="314">
        <v>3</v>
      </c>
      <c r="B19" s="19" t="s">
        <v>247</v>
      </c>
      <c r="C19" s="308"/>
      <c r="D19" s="309"/>
    </row>
    <row r="20" spans="1:4" ht="15.75">
      <c r="A20" s="315"/>
      <c r="B20" s="19" t="s">
        <v>374</v>
      </c>
      <c r="C20" s="308">
        <v>2</v>
      </c>
      <c r="D20" s="309"/>
    </row>
    <row r="21" spans="1:4" ht="15.75">
      <c r="A21" s="316"/>
      <c r="B21" s="19" t="s">
        <v>375</v>
      </c>
      <c r="C21" s="308">
        <v>1</v>
      </c>
      <c r="D21" s="309"/>
    </row>
    <row r="22" spans="1:4" ht="15.75">
      <c r="A22" s="20">
        <v>4</v>
      </c>
      <c r="B22" s="19" t="s">
        <v>205</v>
      </c>
      <c r="C22" s="308">
        <v>0</v>
      </c>
      <c r="D22" s="309"/>
    </row>
    <row r="23" spans="1:4" ht="31.5">
      <c r="A23" s="30">
        <v>5</v>
      </c>
      <c r="B23" s="19" t="s">
        <v>248</v>
      </c>
      <c r="C23" s="308">
        <v>5</v>
      </c>
      <c r="D23" s="309"/>
    </row>
    <row r="24" spans="1:4" ht="15.75">
      <c r="A24" s="20">
        <v>6</v>
      </c>
      <c r="B24" s="19" t="s">
        <v>206</v>
      </c>
      <c r="C24" s="308">
        <v>0</v>
      </c>
      <c r="D24" s="309"/>
    </row>
    <row r="25" spans="1:4" ht="15.75">
      <c r="A25" s="20">
        <v>7</v>
      </c>
      <c r="B25" s="19" t="s">
        <v>207</v>
      </c>
      <c r="C25" s="308">
        <v>0</v>
      </c>
      <c r="D25" s="309"/>
    </row>
    <row r="26" spans="1:4" ht="15.75">
      <c r="A26" s="20">
        <v>8</v>
      </c>
      <c r="B26" s="19" t="s">
        <v>208</v>
      </c>
      <c r="C26" s="308">
        <v>3</v>
      </c>
      <c r="D26" s="309"/>
    </row>
    <row r="27" spans="1:4" ht="15.75">
      <c r="A27" s="20">
        <v>9</v>
      </c>
      <c r="B27" s="19" t="s">
        <v>209</v>
      </c>
      <c r="C27" s="308">
        <v>3</v>
      </c>
      <c r="D27" s="309"/>
    </row>
    <row r="28" spans="1:4" ht="15.75">
      <c r="A28" s="20">
        <v>10</v>
      </c>
      <c r="B28" s="19" t="s">
        <v>210</v>
      </c>
      <c r="C28" s="308">
        <v>2</v>
      </c>
      <c r="D28" s="309"/>
    </row>
    <row r="29" spans="1:4" ht="15.75">
      <c r="A29" s="20">
        <v>11</v>
      </c>
      <c r="B29" s="19" t="s">
        <v>211</v>
      </c>
      <c r="C29" s="308">
        <v>0</v>
      </c>
      <c r="D29" s="309"/>
    </row>
    <row r="30" spans="1:4" ht="15.75">
      <c r="A30" s="20">
        <v>12</v>
      </c>
      <c r="B30" s="19" t="s">
        <v>249</v>
      </c>
      <c r="C30" s="308">
        <v>0</v>
      </c>
      <c r="D30" s="309"/>
    </row>
    <row r="31" spans="1:4" ht="15.75">
      <c r="A31" s="20">
        <v>13</v>
      </c>
      <c r="B31" s="19" t="s">
        <v>212</v>
      </c>
      <c r="C31" s="308">
        <v>1</v>
      </c>
      <c r="D31" s="309"/>
    </row>
    <row r="32" spans="1:4" ht="15.75">
      <c r="A32" s="20">
        <v>14</v>
      </c>
      <c r="B32" s="19" t="s">
        <v>213</v>
      </c>
      <c r="C32" s="308">
        <v>0</v>
      </c>
      <c r="D32" s="309"/>
    </row>
    <row r="33" spans="1:4" ht="15.75">
      <c r="A33" s="20">
        <v>15</v>
      </c>
      <c r="B33" s="19" t="s">
        <v>214</v>
      </c>
      <c r="C33" s="308">
        <v>1</v>
      </c>
      <c r="D33" s="309"/>
    </row>
    <row r="34" spans="1:4" ht="15.75">
      <c r="A34" s="20">
        <v>16</v>
      </c>
      <c r="B34" s="19" t="s">
        <v>230</v>
      </c>
      <c r="C34" s="308">
        <v>0</v>
      </c>
      <c r="D34" s="309"/>
    </row>
    <row r="35" spans="1:4" ht="15.75">
      <c r="A35" s="20">
        <v>17</v>
      </c>
      <c r="B35" s="19" t="s">
        <v>250</v>
      </c>
      <c r="C35" s="308">
        <v>0</v>
      </c>
      <c r="D35" s="309"/>
    </row>
    <row r="36" spans="1:4" ht="15.75">
      <c r="A36" s="20">
        <v>18</v>
      </c>
      <c r="B36" s="19" t="s">
        <v>251</v>
      </c>
      <c r="C36" s="308">
        <v>0</v>
      </c>
      <c r="D36" s="309"/>
    </row>
    <row r="37" spans="1:4" ht="15.75">
      <c r="A37" s="20">
        <v>19</v>
      </c>
      <c r="B37" s="19" t="s">
        <v>252</v>
      </c>
      <c r="C37" s="308">
        <v>3</v>
      </c>
      <c r="D37" s="309"/>
    </row>
    <row r="38" spans="1:4" ht="15.75">
      <c r="A38" s="20">
        <v>20</v>
      </c>
      <c r="B38" s="19" t="s">
        <v>253</v>
      </c>
      <c r="C38" s="308">
        <v>1</v>
      </c>
      <c r="D38" s="309"/>
    </row>
    <row r="39" spans="1:4" ht="15.75">
      <c r="A39" s="20">
        <v>21</v>
      </c>
      <c r="B39" s="19" t="s">
        <v>254</v>
      </c>
      <c r="C39" s="308">
        <v>0</v>
      </c>
      <c r="D39" s="309"/>
    </row>
    <row r="40" spans="1:4" ht="15.75">
      <c r="A40" s="20">
        <v>22</v>
      </c>
      <c r="B40" s="19" t="s">
        <v>255</v>
      </c>
      <c r="C40" s="308">
        <v>0</v>
      </c>
      <c r="D40" s="309"/>
    </row>
    <row r="41" spans="1:4" ht="15.75">
      <c r="A41" s="20">
        <v>23</v>
      </c>
      <c r="B41" s="19" t="s">
        <v>256</v>
      </c>
      <c r="C41" s="308">
        <v>0</v>
      </c>
      <c r="D41" s="309"/>
    </row>
    <row r="42" spans="1:4" ht="31.5">
      <c r="A42" s="310" t="s">
        <v>74</v>
      </c>
      <c r="B42" s="311"/>
      <c r="C42" s="69" t="s">
        <v>130</v>
      </c>
      <c r="D42" s="69" t="s">
        <v>215</v>
      </c>
    </row>
    <row r="43" spans="1:4" ht="15.75">
      <c r="A43" s="20">
        <v>1</v>
      </c>
      <c r="B43" s="19" t="s">
        <v>216</v>
      </c>
      <c r="C43" s="19">
        <v>1</v>
      </c>
      <c r="D43" s="72" t="s">
        <v>561</v>
      </c>
    </row>
    <row r="44" spans="1:4" ht="15.75">
      <c r="A44" s="20">
        <v>2</v>
      </c>
      <c r="B44" s="19" t="s">
        <v>217</v>
      </c>
      <c r="C44" s="19">
        <v>0</v>
      </c>
      <c r="D44" s="72"/>
    </row>
    <row r="45" spans="1:4" ht="15.75">
      <c r="A45" s="20">
        <v>3</v>
      </c>
      <c r="B45" s="19" t="s">
        <v>218</v>
      </c>
      <c r="C45" s="19">
        <v>1</v>
      </c>
      <c r="D45" s="72"/>
    </row>
    <row r="46" spans="1:4" ht="15.75" customHeight="1">
      <c r="A46" s="20">
        <v>4</v>
      </c>
      <c r="B46" s="19" t="s">
        <v>231</v>
      </c>
      <c r="C46" s="19">
        <v>0</v>
      </c>
      <c r="D46" s="72"/>
    </row>
    <row r="47" spans="1:4" ht="15.75">
      <c r="A47" s="20">
        <v>5</v>
      </c>
      <c r="B47" s="19" t="s">
        <v>219</v>
      </c>
      <c r="C47" s="19">
        <v>1</v>
      </c>
      <c r="D47" s="72"/>
    </row>
    <row r="48" spans="1:4" ht="15.75">
      <c r="A48" s="20">
        <v>6</v>
      </c>
      <c r="B48" s="19" t="s">
        <v>220</v>
      </c>
      <c r="C48" s="19">
        <v>1</v>
      </c>
      <c r="D48" s="72" t="s">
        <v>562</v>
      </c>
    </row>
    <row r="49" spans="1:4" ht="15.75">
      <c r="A49" s="20">
        <v>7</v>
      </c>
      <c r="B49" s="19" t="s">
        <v>257</v>
      </c>
      <c r="C49" s="19">
        <v>1</v>
      </c>
      <c r="D49" s="259" t="s">
        <v>563</v>
      </c>
    </row>
    <row r="50" spans="1:4" ht="15.75">
      <c r="A50" s="20">
        <v>8</v>
      </c>
      <c r="B50" s="19" t="s">
        <v>258</v>
      </c>
      <c r="C50" s="19">
        <v>14</v>
      </c>
      <c r="D50" s="72"/>
    </row>
    <row r="51" spans="1:4" ht="15.75">
      <c r="A51" s="310" t="s">
        <v>70</v>
      </c>
      <c r="B51" s="311"/>
      <c r="C51" s="312" t="s">
        <v>130</v>
      </c>
      <c r="D51" s="313"/>
    </row>
    <row r="52" spans="1:4" ht="15.75">
      <c r="A52" s="20">
        <v>1</v>
      </c>
      <c r="B52" s="19" t="s">
        <v>72</v>
      </c>
      <c r="C52" s="308">
        <v>0</v>
      </c>
      <c r="D52" s="309"/>
    </row>
    <row r="53" spans="1:4" ht="15.75">
      <c r="A53" s="20">
        <v>2</v>
      </c>
      <c r="B53" s="19" t="s">
        <v>221</v>
      </c>
      <c r="C53" s="308">
        <v>0</v>
      </c>
      <c r="D53" s="309"/>
    </row>
    <row r="54" spans="1:4" ht="15.75">
      <c r="A54" s="20">
        <v>3</v>
      </c>
      <c r="B54" s="19" t="s">
        <v>259</v>
      </c>
      <c r="C54" s="308">
        <v>0</v>
      </c>
      <c r="D54" s="309"/>
    </row>
    <row r="55" spans="1:4" ht="15.75">
      <c r="A55" s="20">
        <v>4</v>
      </c>
      <c r="B55" s="19" t="s">
        <v>260</v>
      </c>
      <c r="C55" s="308">
        <v>0</v>
      </c>
      <c r="D55" s="309"/>
    </row>
  </sheetData>
  <sheetProtection/>
  <mergeCells count="39">
    <mergeCell ref="A1:D1"/>
    <mergeCell ref="A3:B3"/>
    <mergeCell ref="A7:A10"/>
    <mergeCell ref="A12:A15"/>
    <mergeCell ref="C20:D20"/>
    <mergeCell ref="C21:D21"/>
    <mergeCell ref="A16:B16"/>
    <mergeCell ref="C22:D22"/>
    <mergeCell ref="C16:D16"/>
    <mergeCell ref="C17:D17"/>
    <mergeCell ref="C18:D18"/>
    <mergeCell ref="A19:A21"/>
    <mergeCell ref="C19:D19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9:D39"/>
    <mergeCell ref="C38:D38"/>
    <mergeCell ref="C31:D31"/>
    <mergeCell ref="C32:D32"/>
    <mergeCell ref="C33:D33"/>
    <mergeCell ref="C34:D34"/>
    <mergeCell ref="C36:D36"/>
    <mergeCell ref="C37:D37"/>
    <mergeCell ref="C40:D40"/>
    <mergeCell ref="C41:D41"/>
    <mergeCell ref="A42:B42"/>
    <mergeCell ref="C54:D54"/>
    <mergeCell ref="C55:D55"/>
    <mergeCell ref="A51:B51"/>
    <mergeCell ref="C51:D51"/>
    <mergeCell ref="C52:D52"/>
    <mergeCell ref="C53:D5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R22"/>
  <sheetViews>
    <sheetView zoomScale="75" zoomScaleNormal="75" zoomScalePageLayoutView="0" workbookViewId="0" topLeftCell="W4">
      <selection activeCell="AO15" sqref="AO15"/>
    </sheetView>
  </sheetViews>
  <sheetFormatPr defaultColWidth="9.00390625" defaultRowHeight="12.75"/>
  <cols>
    <col min="1" max="1" width="25.75390625" style="0" customWidth="1"/>
    <col min="2" max="2" width="4.125" style="0" customWidth="1"/>
    <col min="3" max="3" width="10.125" style="0" customWidth="1"/>
    <col min="5" max="5" width="9.375" style="0" customWidth="1"/>
    <col min="6" max="6" width="8.75390625" style="0" customWidth="1"/>
    <col min="7" max="8" width="7.75390625" style="0" customWidth="1"/>
    <col min="9" max="9" width="9.00390625" style="0" customWidth="1"/>
    <col min="10" max="10" width="6.125" style="0" customWidth="1"/>
    <col min="11" max="12" width="5.625" style="0" customWidth="1"/>
    <col min="13" max="13" width="6.00390625" style="0" customWidth="1"/>
    <col min="14" max="14" width="5.25390625" style="0" customWidth="1"/>
    <col min="15" max="15" width="6.875" style="0" customWidth="1"/>
    <col min="16" max="16" width="25.75390625" style="0" customWidth="1"/>
    <col min="17" max="17" width="4.375" style="0" customWidth="1"/>
    <col min="18" max="18" width="7.25390625" style="0" customWidth="1"/>
    <col min="19" max="19" width="6.875" style="0" customWidth="1"/>
    <col min="20" max="20" width="7.00390625" style="0" customWidth="1"/>
    <col min="21" max="21" width="7.125" style="0" customWidth="1"/>
    <col min="22" max="22" width="7.25390625" style="0" customWidth="1"/>
    <col min="23" max="23" width="6.75390625" style="0" customWidth="1"/>
    <col min="24" max="24" width="5.75390625" style="0" customWidth="1"/>
    <col min="25" max="25" width="4.625" style="0" customWidth="1"/>
    <col min="26" max="26" width="5.125" style="0" customWidth="1"/>
    <col min="27" max="27" width="5.625" style="0" customWidth="1"/>
    <col min="28" max="28" width="6.25390625" style="0" customWidth="1"/>
    <col min="29" max="29" width="6.00390625" style="0" customWidth="1"/>
    <col min="30" max="30" width="6.875" style="0" customWidth="1"/>
    <col min="31" max="31" width="6.00390625" style="0" customWidth="1"/>
    <col min="32" max="33" width="6.75390625" style="0" customWidth="1"/>
    <col min="34" max="34" width="28.875" style="0" customWidth="1"/>
    <col min="35" max="35" width="6.375" style="0" customWidth="1"/>
    <col min="36" max="36" width="6.00390625" style="0" customWidth="1"/>
    <col min="38" max="38" width="12.125" style="0" customWidth="1"/>
    <col min="39" max="39" width="11.625" style="0" customWidth="1"/>
    <col min="40" max="40" width="10.75390625" style="0" customWidth="1"/>
  </cols>
  <sheetData>
    <row r="2" spans="1:45" ht="15.75">
      <c r="A2" s="326" t="s">
        <v>311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 t="s">
        <v>312</v>
      </c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 t="s">
        <v>313</v>
      </c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</row>
    <row r="3" spans="1:45" ht="15.75">
      <c r="A3" s="105"/>
      <c r="B3" s="105"/>
      <c r="C3" s="105"/>
      <c r="D3" s="105"/>
      <c r="E3" s="105"/>
      <c r="F3" s="105"/>
      <c r="G3" s="105"/>
      <c r="H3" s="105"/>
      <c r="I3" s="327" t="s">
        <v>445</v>
      </c>
      <c r="J3" s="327"/>
      <c r="K3" s="327"/>
      <c r="L3" s="327"/>
      <c r="M3" s="327"/>
      <c r="N3" s="327"/>
      <c r="O3" s="327"/>
      <c r="P3" s="105"/>
      <c r="Q3" s="105"/>
      <c r="R3" s="74"/>
      <c r="S3" s="74"/>
      <c r="T3" s="74"/>
      <c r="U3" s="74"/>
      <c r="V3" s="74"/>
      <c r="W3" s="74"/>
      <c r="X3" s="74"/>
      <c r="Y3" s="74"/>
      <c r="Z3" s="74"/>
      <c r="AA3" s="327" t="s">
        <v>446</v>
      </c>
      <c r="AB3" s="327"/>
      <c r="AC3" s="327"/>
      <c r="AD3" s="327"/>
      <c r="AE3" s="327"/>
      <c r="AF3" s="327"/>
      <c r="AG3" s="32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148" ht="12.75">
      <c r="A4" s="325" t="s">
        <v>198</v>
      </c>
      <c r="B4" s="318" t="s">
        <v>261</v>
      </c>
      <c r="C4" s="318" t="s">
        <v>262</v>
      </c>
      <c r="D4" s="318" t="s">
        <v>263</v>
      </c>
      <c r="E4" s="318" t="s">
        <v>264</v>
      </c>
      <c r="F4" s="318" t="s">
        <v>412</v>
      </c>
      <c r="G4" s="318" t="s">
        <v>265</v>
      </c>
      <c r="H4" s="328"/>
      <c r="I4" s="328"/>
      <c r="J4" s="328"/>
      <c r="K4" s="328"/>
      <c r="L4" s="328"/>
      <c r="M4" s="328"/>
      <c r="N4" s="318" t="s">
        <v>266</v>
      </c>
      <c r="O4" s="328"/>
      <c r="P4" s="325" t="s">
        <v>198</v>
      </c>
      <c r="Q4" s="318" t="s">
        <v>261</v>
      </c>
      <c r="R4" s="319" t="s">
        <v>414</v>
      </c>
      <c r="S4" s="320"/>
      <c r="T4" s="320"/>
      <c r="U4" s="320"/>
      <c r="V4" s="320"/>
      <c r="W4" s="321"/>
      <c r="X4" s="319" t="s">
        <v>416</v>
      </c>
      <c r="Y4" s="320"/>
      <c r="Z4" s="320"/>
      <c r="AA4" s="320"/>
      <c r="AB4" s="321"/>
      <c r="AC4" s="319" t="s">
        <v>391</v>
      </c>
      <c r="AD4" s="320"/>
      <c r="AE4" s="320"/>
      <c r="AF4" s="320"/>
      <c r="AG4" s="321"/>
      <c r="AH4" s="325" t="s">
        <v>198</v>
      </c>
      <c r="AI4" s="318" t="s">
        <v>261</v>
      </c>
      <c r="AJ4" s="318" t="s">
        <v>419</v>
      </c>
      <c r="AK4" s="318"/>
      <c r="AL4" s="318"/>
      <c r="AM4" s="318"/>
      <c r="AN4" s="318"/>
      <c r="AO4" s="318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</row>
    <row r="5" spans="1:148" ht="49.5" customHeight="1">
      <c r="A5" s="325"/>
      <c r="B5" s="318"/>
      <c r="C5" s="318"/>
      <c r="D5" s="318"/>
      <c r="E5" s="318"/>
      <c r="F5" s="318"/>
      <c r="G5" s="318" t="s">
        <v>267</v>
      </c>
      <c r="H5" s="328"/>
      <c r="I5" s="318" t="s">
        <v>268</v>
      </c>
      <c r="J5" s="318" t="s">
        <v>269</v>
      </c>
      <c r="K5" s="328"/>
      <c r="L5" s="328"/>
      <c r="M5" s="328"/>
      <c r="N5" s="328"/>
      <c r="O5" s="328"/>
      <c r="P5" s="325"/>
      <c r="Q5" s="318"/>
      <c r="R5" s="322"/>
      <c r="S5" s="323"/>
      <c r="T5" s="323"/>
      <c r="U5" s="323"/>
      <c r="V5" s="323"/>
      <c r="W5" s="324"/>
      <c r="X5" s="322"/>
      <c r="Y5" s="323"/>
      <c r="Z5" s="323"/>
      <c r="AA5" s="323"/>
      <c r="AB5" s="324"/>
      <c r="AC5" s="322"/>
      <c r="AD5" s="323"/>
      <c r="AE5" s="323"/>
      <c r="AF5" s="323"/>
      <c r="AG5" s="324"/>
      <c r="AH5" s="325"/>
      <c r="AI5" s="318"/>
      <c r="AJ5" s="318" t="s">
        <v>270</v>
      </c>
      <c r="AK5" s="318" t="s">
        <v>271</v>
      </c>
      <c r="AL5" s="318"/>
      <c r="AM5" s="318"/>
      <c r="AN5" s="318"/>
      <c r="AO5" s="318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</row>
    <row r="6" spans="1:148" ht="61.5" customHeight="1">
      <c r="A6" s="325"/>
      <c r="B6" s="318"/>
      <c r="C6" s="318"/>
      <c r="D6" s="318"/>
      <c r="E6" s="318"/>
      <c r="F6" s="318"/>
      <c r="G6" s="114" t="s">
        <v>272</v>
      </c>
      <c r="H6" s="114" t="s">
        <v>273</v>
      </c>
      <c r="I6" s="328"/>
      <c r="J6" s="114" t="s">
        <v>274</v>
      </c>
      <c r="K6" s="114" t="s">
        <v>275</v>
      </c>
      <c r="L6" s="114" t="s">
        <v>276</v>
      </c>
      <c r="M6" s="114" t="s">
        <v>277</v>
      </c>
      <c r="N6" s="114" t="s">
        <v>93</v>
      </c>
      <c r="O6" s="114" t="s">
        <v>413</v>
      </c>
      <c r="P6" s="325"/>
      <c r="Q6" s="318"/>
      <c r="R6" s="114" t="s">
        <v>278</v>
      </c>
      <c r="S6" s="114" t="s">
        <v>279</v>
      </c>
      <c r="T6" s="114" t="s">
        <v>280</v>
      </c>
      <c r="U6" s="114" t="s">
        <v>281</v>
      </c>
      <c r="V6" s="114" t="s">
        <v>415</v>
      </c>
      <c r="W6" s="114" t="s">
        <v>282</v>
      </c>
      <c r="X6" s="114" t="s">
        <v>283</v>
      </c>
      <c r="Y6" s="114" t="s">
        <v>284</v>
      </c>
      <c r="Z6" s="114" t="s">
        <v>285</v>
      </c>
      <c r="AA6" s="114" t="s">
        <v>286</v>
      </c>
      <c r="AB6" s="114" t="s">
        <v>287</v>
      </c>
      <c r="AC6" s="114" t="s">
        <v>288</v>
      </c>
      <c r="AD6" s="114" t="s">
        <v>289</v>
      </c>
      <c r="AE6" s="114" t="s">
        <v>427</v>
      </c>
      <c r="AF6" s="114" t="s">
        <v>417</v>
      </c>
      <c r="AG6" s="114" t="s">
        <v>392</v>
      </c>
      <c r="AH6" s="325"/>
      <c r="AI6" s="318"/>
      <c r="AJ6" s="318"/>
      <c r="AK6" s="116" t="s">
        <v>290</v>
      </c>
      <c r="AL6" s="116" t="s">
        <v>291</v>
      </c>
      <c r="AM6" s="116" t="s">
        <v>418</v>
      </c>
      <c r="AN6" s="116" t="s">
        <v>292</v>
      </c>
      <c r="AO6" s="116" t="s">
        <v>293</v>
      </c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</row>
    <row r="7" spans="1:41" ht="15.75">
      <c r="A7" s="117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118">
        <v>11</v>
      </c>
      <c r="L7" s="118">
        <v>12</v>
      </c>
      <c r="M7" s="118">
        <v>13</v>
      </c>
      <c r="N7" s="119">
        <v>14</v>
      </c>
      <c r="O7" s="119">
        <v>15</v>
      </c>
      <c r="P7" s="117">
        <v>1</v>
      </c>
      <c r="Q7" s="118">
        <v>2</v>
      </c>
      <c r="R7" s="117">
        <v>16</v>
      </c>
      <c r="S7" s="117">
        <v>17</v>
      </c>
      <c r="T7" s="117">
        <v>18</v>
      </c>
      <c r="U7" s="117">
        <v>19</v>
      </c>
      <c r="V7" s="117">
        <v>20</v>
      </c>
      <c r="W7" s="117">
        <v>21</v>
      </c>
      <c r="X7" s="117">
        <v>22</v>
      </c>
      <c r="Y7" s="117">
        <v>23</v>
      </c>
      <c r="Z7" s="117">
        <v>24</v>
      </c>
      <c r="AA7" s="117">
        <v>25</v>
      </c>
      <c r="AB7" s="117">
        <v>26</v>
      </c>
      <c r="AC7" s="117">
        <v>27</v>
      </c>
      <c r="AD7" s="117">
        <v>28</v>
      </c>
      <c r="AE7" s="117">
        <v>29</v>
      </c>
      <c r="AF7" s="117">
        <v>30</v>
      </c>
      <c r="AG7" s="117">
        <v>31</v>
      </c>
      <c r="AH7" s="117">
        <v>1</v>
      </c>
      <c r="AI7" s="117">
        <v>2</v>
      </c>
      <c r="AJ7" s="117">
        <v>32</v>
      </c>
      <c r="AK7" s="117">
        <v>33</v>
      </c>
      <c r="AL7" s="117">
        <v>34</v>
      </c>
      <c r="AM7" s="117">
        <v>35</v>
      </c>
      <c r="AN7" s="117">
        <v>36</v>
      </c>
      <c r="AO7" s="117">
        <v>37</v>
      </c>
    </row>
    <row r="8" spans="1:41" ht="24">
      <c r="A8" s="120" t="s">
        <v>317</v>
      </c>
      <c r="B8" s="117">
        <v>1</v>
      </c>
      <c r="C8" s="135">
        <f>C9+C14+C21+C22</f>
        <v>63</v>
      </c>
      <c r="D8" s="135">
        <f aca="true" t="shared" si="0" ref="D8:O8">D9+D14+D21+D22</f>
        <v>0</v>
      </c>
      <c r="E8" s="135">
        <f t="shared" si="0"/>
        <v>33</v>
      </c>
      <c r="F8" s="135">
        <f t="shared" si="0"/>
        <v>45</v>
      </c>
      <c r="G8" s="135">
        <f t="shared" si="0"/>
        <v>30</v>
      </c>
      <c r="H8" s="135">
        <f t="shared" si="0"/>
        <v>33</v>
      </c>
      <c r="I8" s="135">
        <f t="shared" si="0"/>
        <v>5</v>
      </c>
      <c r="J8" s="135">
        <f t="shared" si="0"/>
        <v>8</v>
      </c>
      <c r="K8" s="135">
        <f t="shared" si="0"/>
        <v>26</v>
      </c>
      <c r="L8" s="135">
        <f t="shared" si="0"/>
        <v>0</v>
      </c>
      <c r="M8" s="135">
        <f t="shared" si="0"/>
        <v>29</v>
      </c>
      <c r="N8" s="135">
        <f t="shared" si="0"/>
        <v>30</v>
      </c>
      <c r="O8" s="135">
        <f t="shared" si="0"/>
        <v>17</v>
      </c>
      <c r="P8" s="120" t="s">
        <v>317</v>
      </c>
      <c r="Q8" s="117">
        <v>1</v>
      </c>
      <c r="R8" s="135">
        <f aca="true" t="shared" si="1" ref="R8:AG8">R9+R14+R21+R22</f>
        <v>37</v>
      </c>
      <c r="S8" s="135">
        <f t="shared" si="1"/>
        <v>33</v>
      </c>
      <c r="T8" s="135">
        <f t="shared" si="1"/>
        <v>25</v>
      </c>
      <c r="U8" s="135">
        <f t="shared" si="1"/>
        <v>11</v>
      </c>
      <c r="V8" s="135">
        <f t="shared" si="1"/>
        <v>0</v>
      </c>
      <c r="W8" s="135">
        <f t="shared" si="1"/>
        <v>1</v>
      </c>
      <c r="X8" s="135">
        <f t="shared" si="1"/>
        <v>1</v>
      </c>
      <c r="Y8" s="135">
        <f t="shared" si="1"/>
        <v>2</v>
      </c>
      <c r="Z8" s="135">
        <f t="shared" si="1"/>
        <v>9</v>
      </c>
      <c r="AA8" s="135">
        <f t="shared" si="1"/>
        <v>19</v>
      </c>
      <c r="AB8" s="135">
        <f t="shared" si="1"/>
        <v>32</v>
      </c>
      <c r="AC8" s="135">
        <f t="shared" si="1"/>
        <v>1</v>
      </c>
      <c r="AD8" s="135">
        <f t="shared" si="1"/>
        <v>9</v>
      </c>
      <c r="AE8" s="135">
        <f t="shared" si="1"/>
        <v>53</v>
      </c>
      <c r="AF8" s="135">
        <f t="shared" si="1"/>
        <v>12</v>
      </c>
      <c r="AG8" s="135">
        <f t="shared" si="1"/>
        <v>11</v>
      </c>
      <c r="AH8" s="120" t="s">
        <v>317</v>
      </c>
      <c r="AI8" s="117">
        <v>1</v>
      </c>
      <c r="AJ8" s="135">
        <f aca="true" t="shared" si="2" ref="AJ8:AO8">AJ9+AJ14+AJ21+AJ22</f>
        <v>0</v>
      </c>
      <c r="AK8" s="135">
        <f t="shared" si="2"/>
        <v>36</v>
      </c>
      <c r="AL8" s="135">
        <f t="shared" si="2"/>
        <v>15</v>
      </c>
      <c r="AM8" s="135">
        <f t="shared" si="2"/>
        <v>5</v>
      </c>
      <c r="AN8" s="135">
        <f t="shared" si="2"/>
        <v>1</v>
      </c>
      <c r="AO8" s="135">
        <f t="shared" si="2"/>
        <v>2</v>
      </c>
    </row>
    <row r="9" spans="1:41" ht="36">
      <c r="A9" s="106" t="s">
        <v>294</v>
      </c>
      <c r="B9" s="117">
        <v>2</v>
      </c>
      <c r="C9" s="135">
        <f>C10+C11+C12+C13</f>
        <v>4</v>
      </c>
      <c r="D9" s="135">
        <f aca="true" t="shared" si="3" ref="D9:O9">D10+D11+D12+D13</f>
        <v>0</v>
      </c>
      <c r="E9" s="135">
        <f t="shared" si="3"/>
        <v>4</v>
      </c>
      <c r="F9" s="135">
        <f t="shared" si="3"/>
        <v>4</v>
      </c>
      <c r="G9" s="135">
        <f t="shared" si="3"/>
        <v>0</v>
      </c>
      <c r="H9" s="135">
        <f t="shared" si="3"/>
        <v>4</v>
      </c>
      <c r="I9" s="135">
        <f t="shared" si="3"/>
        <v>0</v>
      </c>
      <c r="J9" s="135">
        <f t="shared" si="3"/>
        <v>0</v>
      </c>
      <c r="K9" s="135">
        <f t="shared" si="3"/>
        <v>0</v>
      </c>
      <c r="L9" s="135">
        <f t="shared" si="3"/>
        <v>0</v>
      </c>
      <c r="M9" s="135">
        <f t="shared" si="3"/>
        <v>4</v>
      </c>
      <c r="N9" s="135">
        <f t="shared" si="3"/>
        <v>0</v>
      </c>
      <c r="O9" s="135">
        <f t="shared" si="3"/>
        <v>0</v>
      </c>
      <c r="P9" s="106" t="s">
        <v>294</v>
      </c>
      <c r="Q9" s="117">
        <v>2</v>
      </c>
      <c r="R9" s="135">
        <f aca="true" t="shared" si="4" ref="R9:AG9">R10+R11+R12+R13</f>
        <v>4</v>
      </c>
      <c r="S9" s="135">
        <f t="shared" si="4"/>
        <v>4</v>
      </c>
      <c r="T9" s="135">
        <f t="shared" si="4"/>
        <v>0</v>
      </c>
      <c r="U9" s="135">
        <f t="shared" si="4"/>
        <v>0</v>
      </c>
      <c r="V9" s="135">
        <f t="shared" si="4"/>
        <v>0</v>
      </c>
      <c r="W9" s="135">
        <f t="shared" si="4"/>
        <v>0</v>
      </c>
      <c r="X9" s="135">
        <f t="shared" si="4"/>
        <v>0</v>
      </c>
      <c r="Y9" s="135">
        <f t="shared" si="4"/>
        <v>1</v>
      </c>
      <c r="Z9" s="135">
        <f t="shared" si="4"/>
        <v>2</v>
      </c>
      <c r="AA9" s="135">
        <f t="shared" si="4"/>
        <v>0</v>
      </c>
      <c r="AB9" s="135">
        <f t="shared" si="4"/>
        <v>1</v>
      </c>
      <c r="AC9" s="135">
        <f t="shared" si="4"/>
        <v>0</v>
      </c>
      <c r="AD9" s="135">
        <f t="shared" si="4"/>
        <v>2</v>
      </c>
      <c r="AE9" s="135">
        <f t="shared" si="4"/>
        <v>2</v>
      </c>
      <c r="AF9" s="135">
        <f t="shared" si="4"/>
        <v>0</v>
      </c>
      <c r="AG9" s="135">
        <f t="shared" si="4"/>
        <v>0</v>
      </c>
      <c r="AH9" s="106" t="s">
        <v>294</v>
      </c>
      <c r="AI9" s="117">
        <v>2</v>
      </c>
      <c r="AJ9" s="135">
        <f aca="true" t="shared" si="5" ref="AJ9:AO9">AJ10+AJ11+AJ12+AJ13</f>
        <v>0</v>
      </c>
      <c r="AK9" s="135">
        <f t="shared" si="5"/>
        <v>4</v>
      </c>
      <c r="AL9" s="135">
        <f t="shared" si="5"/>
        <v>1</v>
      </c>
      <c r="AM9" s="135">
        <f t="shared" si="5"/>
        <v>1</v>
      </c>
      <c r="AN9" s="135">
        <f t="shared" si="5"/>
        <v>0</v>
      </c>
      <c r="AO9" s="135">
        <f t="shared" si="5"/>
        <v>1</v>
      </c>
    </row>
    <row r="10" spans="1:41" ht="15.75">
      <c r="A10" s="106" t="s">
        <v>295</v>
      </c>
      <c r="B10" s="117">
        <v>3</v>
      </c>
      <c r="C10" s="135">
        <v>1</v>
      </c>
      <c r="D10" s="121"/>
      <c r="E10" s="121">
        <v>1</v>
      </c>
      <c r="F10" s="121">
        <v>1</v>
      </c>
      <c r="G10" s="121"/>
      <c r="H10" s="121">
        <v>1</v>
      </c>
      <c r="I10" s="121"/>
      <c r="J10" s="121"/>
      <c r="K10" s="121"/>
      <c r="L10" s="121"/>
      <c r="M10" s="121">
        <v>1</v>
      </c>
      <c r="N10" s="121"/>
      <c r="O10" s="121"/>
      <c r="P10" s="106" t="s">
        <v>295</v>
      </c>
      <c r="Q10" s="117">
        <v>3</v>
      </c>
      <c r="R10" s="121">
        <v>1</v>
      </c>
      <c r="S10" s="121">
        <v>1</v>
      </c>
      <c r="T10" s="121"/>
      <c r="U10" s="121"/>
      <c r="V10" s="121"/>
      <c r="W10" s="121"/>
      <c r="X10" s="121"/>
      <c r="Y10" s="121"/>
      <c r="Z10" s="121"/>
      <c r="AA10" s="121"/>
      <c r="AB10" s="121">
        <v>1</v>
      </c>
      <c r="AC10" s="121"/>
      <c r="AD10" s="121"/>
      <c r="AE10" s="121">
        <v>1</v>
      </c>
      <c r="AF10" s="121"/>
      <c r="AG10" s="121"/>
      <c r="AH10" s="106" t="s">
        <v>295</v>
      </c>
      <c r="AI10" s="117">
        <v>3</v>
      </c>
      <c r="AJ10" s="72"/>
      <c r="AK10" s="72">
        <v>1</v>
      </c>
      <c r="AL10" s="72">
        <v>1</v>
      </c>
      <c r="AM10" s="72">
        <v>1</v>
      </c>
      <c r="AN10" s="72"/>
      <c r="AO10" s="72">
        <v>1</v>
      </c>
    </row>
    <row r="11" spans="1:41" ht="15.75">
      <c r="A11" s="122" t="s">
        <v>296</v>
      </c>
      <c r="B11" s="117">
        <v>4</v>
      </c>
      <c r="C11" s="135">
        <v>3</v>
      </c>
      <c r="D11" s="121"/>
      <c r="E11" s="121">
        <v>3</v>
      </c>
      <c r="F11" s="121">
        <v>3</v>
      </c>
      <c r="G11" s="121"/>
      <c r="H11" s="121">
        <v>3</v>
      </c>
      <c r="I11" s="121"/>
      <c r="J11" s="121"/>
      <c r="K11" s="121"/>
      <c r="L11" s="121"/>
      <c r="M11" s="121">
        <v>3</v>
      </c>
      <c r="N11" s="121"/>
      <c r="O11" s="121"/>
      <c r="P11" s="122" t="s">
        <v>296</v>
      </c>
      <c r="Q11" s="117">
        <v>4</v>
      </c>
      <c r="R11" s="121">
        <v>3</v>
      </c>
      <c r="S11" s="121">
        <v>3</v>
      </c>
      <c r="T11" s="121"/>
      <c r="U11" s="121"/>
      <c r="V11" s="121"/>
      <c r="W11" s="121"/>
      <c r="X11" s="121"/>
      <c r="Y11" s="121">
        <v>1</v>
      </c>
      <c r="Z11" s="121">
        <v>2</v>
      </c>
      <c r="AA11" s="121"/>
      <c r="AB11" s="121"/>
      <c r="AC11" s="121"/>
      <c r="AD11" s="121">
        <v>2</v>
      </c>
      <c r="AE11" s="121">
        <v>1</v>
      </c>
      <c r="AF11" s="121"/>
      <c r="AG11" s="121"/>
      <c r="AH11" s="122" t="s">
        <v>296</v>
      </c>
      <c r="AI11" s="117">
        <v>4</v>
      </c>
      <c r="AJ11" s="72"/>
      <c r="AK11" s="72">
        <v>3</v>
      </c>
      <c r="AL11" s="72"/>
      <c r="AM11" s="72"/>
      <c r="AN11" s="72"/>
      <c r="AO11" s="72"/>
    </row>
    <row r="12" spans="1:41" ht="15.75">
      <c r="A12" s="122" t="s">
        <v>297</v>
      </c>
      <c r="B12" s="117">
        <v>5</v>
      </c>
      <c r="C12" s="135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2" t="s">
        <v>297</v>
      </c>
      <c r="Q12" s="117">
        <v>5</v>
      </c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 t="s">
        <v>297</v>
      </c>
      <c r="AI12" s="117">
        <v>5</v>
      </c>
      <c r="AJ12" s="72"/>
      <c r="AK12" s="72"/>
      <c r="AL12" s="72"/>
      <c r="AM12" s="72"/>
      <c r="AN12" s="72"/>
      <c r="AO12" s="72"/>
    </row>
    <row r="13" spans="1:41" ht="24">
      <c r="A13" s="122" t="s">
        <v>298</v>
      </c>
      <c r="B13" s="117">
        <v>6</v>
      </c>
      <c r="C13" s="135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 t="s">
        <v>298</v>
      </c>
      <c r="Q13" s="117">
        <v>6</v>
      </c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2" t="s">
        <v>298</v>
      </c>
      <c r="AI13" s="117">
        <v>6</v>
      </c>
      <c r="AJ13" s="72"/>
      <c r="AK13" s="72"/>
      <c r="AL13" s="72"/>
      <c r="AM13" s="72"/>
      <c r="AN13" s="72"/>
      <c r="AO13" s="72"/>
    </row>
    <row r="14" spans="1:41" ht="24">
      <c r="A14" s="106" t="s">
        <v>318</v>
      </c>
      <c r="B14" s="117">
        <v>7</v>
      </c>
      <c r="C14" s="135">
        <f>C15+C16+C17+C18+C19+C20</f>
        <v>51</v>
      </c>
      <c r="D14" s="135">
        <f aca="true" t="shared" si="6" ref="D14:O14">D15+D16+D17+D18+D19+D20</f>
        <v>0</v>
      </c>
      <c r="E14" s="135">
        <f t="shared" si="6"/>
        <v>24</v>
      </c>
      <c r="F14" s="135">
        <f t="shared" si="6"/>
        <v>37</v>
      </c>
      <c r="G14" s="135">
        <f t="shared" si="6"/>
        <v>29</v>
      </c>
      <c r="H14" s="135">
        <f t="shared" si="6"/>
        <v>22</v>
      </c>
      <c r="I14" s="135">
        <f t="shared" si="6"/>
        <v>4</v>
      </c>
      <c r="J14" s="135">
        <f t="shared" si="6"/>
        <v>8</v>
      </c>
      <c r="K14" s="135">
        <f t="shared" si="6"/>
        <v>26</v>
      </c>
      <c r="L14" s="135">
        <f t="shared" si="6"/>
        <v>0</v>
      </c>
      <c r="M14" s="135">
        <f t="shared" si="6"/>
        <v>17</v>
      </c>
      <c r="N14" s="135">
        <f t="shared" si="6"/>
        <v>27</v>
      </c>
      <c r="O14" s="135">
        <f t="shared" si="6"/>
        <v>16</v>
      </c>
      <c r="P14" s="106" t="s">
        <v>318</v>
      </c>
      <c r="Q14" s="117">
        <v>7</v>
      </c>
      <c r="R14" s="135">
        <f aca="true" t="shared" si="7" ref="R14:AG14">R15+R16+R17+R18+R19+R20</f>
        <v>33</v>
      </c>
      <c r="S14" s="135">
        <f t="shared" si="7"/>
        <v>29</v>
      </c>
      <c r="T14" s="135">
        <f t="shared" si="7"/>
        <v>18</v>
      </c>
      <c r="U14" s="135">
        <f t="shared" si="7"/>
        <v>10</v>
      </c>
      <c r="V14" s="135">
        <f t="shared" si="7"/>
        <v>0</v>
      </c>
      <c r="W14" s="135">
        <f t="shared" si="7"/>
        <v>0</v>
      </c>
      <c r="X14" s="135">
        <f t="shared" si="7"/>
        <v>1</v>
      </c>
      <c r="Y14" s="135">
        <f t="shared" si="7"/>
        <v>1</v>
      </c>
      <c r="Z14" s="135">
        <f t="shared" si="7"/>
        <v>7</v>
      </c>
      <c r="AA14" s="135">
        <f t="shared" si="7"/>
        <v>19</v>
      </c>
      <c r="AB14" s="135">
        <f t="shared" si="7"/>
        <v>23</v>
      </c>
      <c r="AC14" s="135">
        <f t="shared" si="7"/>
        <v>1</v>
      </c>
      <c r="AD14" s="135">
        <f t="shared" si="7"/>
        <v>7</v>
      </c>
      <c r="AE14" s="135">
        <f t="shared" si="7"/>
        <v>43</v>
      </c>
      <c r="AF14" s="135">
        <f t="shared" si="7"/>
        <v>10</v>
      </c>
      <c r="AG14" s="135">
        <f t="shared" si="7"/>
        <v>9</v>
      </c>
      <c r="AH14" s="106" t="s">
        <v>318</v>
      </c>
      <c r="AI14" s="117">
        <v>7</v>
      </c>
      <c r="AJ14" s="135">
        <f aca="true" t="shared" si="8" ref="AJ14:AO14">AJ15+AJ16+AJ17+AJ18+AJ19+AJ20</f>
        <v>0</v>
      </c>
      <c r="AK14" s="135">
        <f t="shared" si="8"/>
        <v>32</v>
      </c>
      <c r="AL14" s="135">
        <f t="shared" si="8"/>
        <v>14</v>
      </c>
      <c r="AM14" s="135">
        <f t="shared" si="8"/>
        <v>4</v>
      </c>
      <c r="AN14" s="135">
        <f t="shared" si="8"/>
        <v>1</v>
      </c>
      <c r="AO14" s="135">
        <f t="shared" si="8"/>
        <v>1</v>
      </c>
    </row>
    <row r="15" spans="1:41" ht="24">
      <c r="A15" s="106" t="s">
        <v>315</v>
      </c>
      <c r="B15" s="117">
        <v>8</v>
      </c>
      <c r="C15" s="135">
        <v>49</v>
      </c>
      <c r="D15" s="121"/>
      <c r="E15" s="121">
        <v>22</v>
      </c>
      <c r="F15" s="121">
        <v>35</v>
      </c>
      <c r="G15" s="121">
        <v>29</v>
      </c>
      <c r="H15" s="121">
        <v>20</v>
      </c>
      <c r="I15" s="121">
        <v>2</v>
      </c>
      <c r="J15" s="121">
        <v>8</v>
      </c>
      <c r="K15" s="121">
        <v>25</v>
      </c>
      <c r="L15" s="121"/>
      <c r="M15" s="121">
        <v>16</v>
      </c>
      <c r="N15" s="121">
        <v>27</v>
      </c>
      <c r="O15" s="121">
        <v>16</v>
      </c>
      <c r="P15" s="106" t="s">
        <v>315</v>
      </c>
      <c r="Q15" s="117">
        <v>8</v>
      </c>
      <c r="R15" s="121">
        <v>31</v>
      </c>
      <c r="S15" s="121">
        <v>27</v>
      </c>
      <c r="T15" s="121">
        <v>18</v>
      </c>
      <c r="U15" s="121">
        <v>10</v>
      </c>
      <c r="V15" s="121"/>
      <c r="W15" s="121"/>
      <c r="X15" s="121">
        <v>1</v>
      </c>
      <c r="Y15" s="121">
        <v>1</v>
      </c>
      <c r="Z15" s="121">
        <v>6</v>
      </c>
      <c r="AA15" s="121">
        <v>19</v>
      </c>
      <c r="AB15" s="121">
        <v>22</v>
      </c>
      <c r="AC15" s="121">
        <v>1</v>
      </c>
      <c r="AD15" s="121">
        <v>6</v>
      </c>
      <c r="AE15" s="121">
        <v>42</v>
      </c>
      <c r="AF15" s="121">
        <v>10</v>
      </c>
      <c r="AG15" s="121">
        <v>9</v>
      </c>
      <c r="AH15" s="106" t="s">
        <v>315</v>
      </c>
      <c r="AI15" s="117">
        <v>8</v>
      </c>
      <c r="AJ15" s="72"/>
      <c r="AK15" s="72">
        <v>31</v>
      </c>
      <c r="AL15" s="72">
        <v>14</v>
      </c>
      <c r="AM15" s="72">
        <v>4</v>
      </c>
      <c r="AN15" s="72">
        <v>1</v>
      </c>
      <c r="AO15" s="72">
        <v>1</v>
      </c>
    </row>
    <row r="16" spans="1:41" ht="15.75">
      <c r="A16" s="122" t="s">
        <v>299</v>
      </c>
      <c r="B16" s="117">
        <v>9</v>
      </c>
      <c r="C16" s="135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2" t="s">
        <v>299</v>
      </c>
      <c r="Q16" s="117">
        <v>9</v>
      </c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2" t="s">
        <v>299</v>
      </c>
      <c r="AI16" s="117">
        <v>9</v>
      </c>
      <c r="AJ16" s="72"/>
      <c r="AK16" s="72"/>
      <c r="AL16" s="72"/>
      <c r="AM16" s="72"/>
      <c r="AN16" s="72"/>
      <c r="AO16" s="72"/>
    </row>
    <row r="17" spans="1:41" ht="15.75">
      <c r="A17" s="122" t="s">
        <v>300</v>
      </c>
      <c r="B17" s="117">
        <v>10</v>
      </c>
      <c r="C17" s="135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2" t="s">
        <v>300</v>
      </c>
      <c r="Q17" s="117">
        <v>10</v>
      </c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 t="s">
        <v>300</v>
      </c>
      <c r="AI17" s="117">
        <v>10</v>
      </c>
      <c r="AJ17" s="72"/>
      <c r="AK17" s="72"/>
      <c r="AL17" s="72"/>
      <c r="AM17" s="72"/>
      <c r="AN17" s="72"/>
      <c r="AO17" s="72"/>
    </row>
    <row r="18" spans="1:41" ht="15.75">
      <c r="A18" s="122" t="s">
        <v>301</v>
      </c>
      <c r="B18" s="117">
        <v>11</v>
      </c>
      <c r="C18" s="135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2" t="s">
        <v>301</v>
      </c>
      <c r="Q18" s="117">
        <v>11</v>
      </c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 t="s">
        <v>301</v>
      </c>
      <c r="AI18" s="117">
        <v>11</v>
      </c>
      <c r="AJ18" s="72"/>
      <c r="AK18" s="72"/>
      <c r="AL18" s="72"/>
      <c r="AM18" s="72"/>
      <c r="AN18" s="72"/>
      <c r="AO18" s="72"/>
    </row>
    <row r="19" spans="1:41" ht="15.75">
      <c r="A19" s="122" t="s">
        <v>302</v>
      </c>
      <c r="B19" s="117">
        <v>12</v>
      </c>
      <c r="C19" s="135">
        <v>2</v>
      </c>
      <c r="D19" s="121"/>
      <c r="E19" s="121">
        <v>2</v>
      </c>
      <c r="F19" s="121">
        <v>2</v>
      </c>
      <c r="G19" s="121"/>
      <c r="H19" s="121">
        <v>2</v>
      </c>
      <c r="I19" s="121">
        <v>2</v>
      </c>
      <c r="J19" s="121"/>
      <c r="K19" s="121">
        <v>1</v>
      </c>
      <c r="L19" s="121"/>
      <c r="M19" s="121">
        <v>1</v>
      </c>
      <c r="N19" s="121"/>
      <c r="O19" s="121"/>
      <c r="P19" s="122" t="s">
        <v>302</v>
      </c>
      <c r="Q19" s="117">
        <v>12</v>
      </c>
      <c r="R19" s="121">
        <v>2</v>
      </c>
      <c r="S19" s="121">
        <v>2</v>
      </c>
      <c r="T19" s="121"/>
      <c r="U19" s="121"/>
      <c r="V19" s="121"/>
      <c r="W19" s="121"/>
      <c r="X19" s="121"/>
      <c r="Y19" s="121"/>
      <c r="Z19" s="121">
        <v>1</v>
      </c>
      <c r="AA19" s="121"/>
      <c r="AB19" s="121">
        <v>1</v>
      </c>
      <c r="AC19" s="121"/>
      <c r="AD19" s="121">
        <v>1</v>
      </c>
      <c r="AE19" s="121">
        <v>1</v>
      </c>
      <c r="AF19" s="121"/>
      <c r="AG19" s="121"/>
      <c r="AH19" s="122" t="s">
        <v>302</v>
      </c>
      <c r="AI19" s="117">
        <v>12</v>
      </c>
      <c r="AJ19" s="72"/>
      <c r="AK19" s="72">
        <v>1</v>
      </c>
      <c r="AL19" s="72"/>
      <c r="AM19" s="72"/>
      <c r="AN19" s="72"/>
      <c r="AO19" s="72"/>
    </row>
    <row r="20" spans="1:41" ht="24">
      <c r="A20" s="122" t="s">
        <v>303</v>
      </c>
      <c r="B20" s="117">
        <v>13</v>
      </c>
      <c r="C20" s="135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 t="s">
        <v>303</v>
      </c>
      <c r="Q20" s="117">
        <v>13</v>
      </c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2" t="s">
        <v>303</v>
      </c>
      <c r="AI20" s="117">
        <v>13</v>
      </c>
      <c r="AJ20" s="72"/>
      <c r="AK20" s="72"/>
      <c r="AL20" s="72"/>
      <c r="AM20" s="72"/>
      <c r="AN20" s="72"/>
      <c r="AO20" s="72"/>
    </row>
    <row r="21" spans="1:41" ht="24">
      <c r="A21" s="106" t="s">
        <v>304</v>
      </c>
      <c r="B21" s="117">
        <v>14</v>
      </c>
      <c r="C21" s="135">
        <v>2</v>
      </c>
      <c r="D21" s="121"/>
      <c r="E21" s="121">
        <v>1</v>
      </c>
      <c r="F21" s="121">
        <v>1</v>
      </c>
      <c r="G21" s="121">
        <v>1</v>
      </c>
      <c r="H21" s="121">
        <v>1</v>
      </c>
      <c r="I21" s="121">
        <v>1</v>
      </c>
      <c r="J21" s="121"/>
      <c r="K21" s="121"/>
      <c r="L21" s="121"/>
      <c r="M21" s="121">
        <v>2</v>
      </c>
      <c r="N21" s="121">
        <v>1</v>
      </c>
      <c r="O21" s="121"/>
      <c r="P21" s="106" t="s">
        <v>304</v>
      </c>
      <c r="Q21" s="117">
        <v>14</v>
      </c>
      <c r="R21" s="121"/>
      <c r="S21" s="121"/>
      <c r="T21" s="121">
        <v>2</v>
      </c>
      <c r="U21" s="121">
        <v>1</v>
      </c>
      <c r="V21" s="121"/>
      <c r="W21" s="121"/>
      <c r="X21" s="121"/>
      <c r="Y21" s="121"/>
      <c r="Z21" s="121"/>
      <c r="AA21" s="121"/>
      <c r="AB21" s="121">
        <v>2</v>
      </c>
      <c r="AC21" s="121"/>
      <c r="AD21" s="121"/>
      <c r="AE21" s="121">
        <v>2</v>
      </c>
      <c r="AF21" s="121"/>
      <c r="AG21" s="121"/>
      <c r="AH21" s="106" t="s">
        <v>304</v>
      </c>
      <c r="AI21" s="117">
        <v>14</v>
      </c>
      <c r="AJ21" s="72"/>
      <c r="AK21" s="72"/>
      <c r="AL21" s="72"/>
      <c r="AM21" s="72"/>
      <c r="AN21" s="72"/>
      <c r="AO21" s="72"/>
    </row>
    <row r="22" spans="1:41" ht="15.75">
      <c r="A22" s="106" t="s">
        <v>305</v>
      </c>
      <c r="B22" s="117">
        <v>15</v>
      </c>
      <c r="C22" s="135">
        <v>6</v>
      </c>
      <c r="D22" s="121"/>
      <c r="E22" s="121">
        <v>4</v>
      </c>
      <c r="F22" s="121">
        <v>3</v>
      </c>
      <c r="G22" s="121"/>
      <c r="H22" s="121">
        <v>6</v>
      </c>
      <c r="I22" s="121"/>
      <c r="J22" s="121"/>
      <c r="K22" s="121"/>
      <c r="L22" s="121"/>
      <c r="M22" s="121">
        <v>6</v>
      </c>
      <c r="N22" s="121">
        <v>2</v>
      </c>
      <c r="O22" s="121">
        <v>1</v>
      </c>
      <c r="P22" s="106" t="s">
        <v>305</v>
      </c>
      <c r="Q22" s="117">
        <v>15</v>
      </c>
      <c r="R22" s="121"/>
      <c r="S22" s="121"/>
      <c r="T22" s="121">
        <v>5</v>
      </c>
      <c r="U22" s="121"/>
      <c r="V22" s="121"/>
      <c r="W22" s="121">
        <v>1</v>
      </c>
      <c r="X22" s="121"/>
      <c r="Y22" s="121"/>
      <c r="Z22" s="121"/>
      <c r="AA22" s="121"/>
      <c r="AB22" s="121">
        <v>6</v>
      </c>
      <c r="AC22" s="121"/>
      <c r="AD22" s="121"/>
      <c r="AE22" s="121">
        <v>6</v>
      </c>
      <c r="AF22" s="121">
        <v>2</v>
      </c>
      <c r="AG22" s="121">
        <v>2</v>
      </c>
      <c r="AH22" s="106" t="s">
        <v>305</v>
      </c>
      <c r="AI22" s="117">
        <v>15</v>
      </c>
      <c r="AJ22" s="72"/>
      <c r="AK22" s="72"/>
      <c r="AL22" s="72"/>
      <c r="AM22" s="72"/>
      <c r="AN22" s="72"/>
      <c r="AO22" s="72"/>
    </row>
  </sheetData>
  <sheetProtection/>
  <mergeCells count="26">
    <mergeCell ref="AH2:AS2"/>
    <mergeCell ref="E4:E6"/>
    <mergeCell ref="F4:F6"/>
    <mergeCell ref="G4:M4"/>
    <mergeCell ref="N4:O5"/>
    <mergeCell ref="G5:H5"/>
    <mergeCell ref="I5:I6"/>
    <mergeCell ref="J5:M5"/>
    <mergeCell ref="P4:P6"/>
    <mergeCell ref="AJ5:AJ6"/>
    <mergeCell ref="A2:O2"/>
    <mergeCell ref="P2:AG2"/>
    <mergeCell ref="A4:A6"/>
    <mergeCell ref="B4:B6"/>
    <mergeCell ref="C4:C6"/>
    <mergeCell ref="I3:O3"/>
    <mergeCell ref="AA3:AG3"/>
    <mergeCell ref="AJ4:AO4"/>
    <mergeCell ref="AK5:AO5"/>
    <mergeCell ref="D4:D6"/>
    <mergeCell ref="Q4:Q6"/>
    <mergeCell ref="R4:W5"/>
    <mergeCell ref="X4:AB5"/>
    <mergeCell ref="AC4:AG5"/>
    <mergeCell ref="AH4:AH6"/>
    <mergeCell ref="AI4:AI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7" sqref="D7"/>
    </sheetView>
  </sheetViews>
  <sheetFormatPr defaultColWidth="8.875" defaultRowHeight="12.75"/>
  <cols>
    <col min="1" max="1" width="4.75390625" style="3" customWidth="1"/>
    <col min="2" max="2" width="39.125" style="3" customWidth="1"/>
    <col min="3" max="3" width="24.00390625" style="3" customWidth="1"/>
    <col min="4" max="4" width="14.125" style="3" customWidth="1"/>
    <col min="5" max="5" width="19.875" style="3" customWidth="1"/>
    <col min="6" max="16384" width="8.875" style="3" customWidth="1"/>
  </cols>
  <sheetData>
    <row r="1" spans="1:7" ht="15.75">
      <c r="A1" s="326" t="s">
        <v>143</v>
      </c>
      <c r="B1" s="326"/>
      <c r="C1" s="326"/>
      <c r="D1" s="326"/>
      <c r="E1" s="73"/>
      <c r="F1" s="21"/>
      <c r="G1" s="21"/>
    </row>
    <row r="2" spans="1:7" ht="15.75">
      <c r="A2" s="326" t="s">
        <v>488</v>
      </c>
      <c r="B2" s="326"/>
      <c r="C2" s="326"/>
      <c r="D2" s="326"/>
      <c r="E2" s="73"/>
      <c r="F2" s="21"/>
      <c r="G2" s="21"/>
    </row>
    <row r="3" spans="2:7" ht="15.75">
      <c r="B3" s="43"/>
      <c r="C3" s="43"/>
      <c r="D3" s="134" t="s">
        <v>307</v>
      </c>
      <c r="E3" s="43"/>
      <c r="F3" s="21"/>
      <c r="G3" s="21"/>
    </row>
    <row r="4" spans="1:7" ht="47.25">
      <c r="A4" s="133">
        <v>1</v>
      </c>
      <c r="B4" s="62" t="s">
        <v>489</v>
      </c>
      <c r="C4" s="43"/>
      <c r="D4" s="121">
        <v>8</v>
      </c>
      <c r="E4" s="43"/>
      <c r="F4" s="21"/>
      <c r="G4" s="21"/>
    </row>
    <row r="5" spans="1:7" ht="15.75">
      <c r="A5" s="131"/>
      <c r="B5" s="132"/>
      <c r="C5" s="43"/>
      <c r="D5" s="43"/>
      <c r="E5" s="43"/>
      <c r="F5" s="21"/>
      <c r="G5" s="21"/>
    </row>
    <row r="6" spans="1:7" ht="15.75">
      <c r="A6" s="131"/>
      <c r="B6" s="132"/>
      <c r="C6" s="43"/>
      <c r="D6" s="43"/>
      <c r="E6" s="43"/>
      <c r="F6" s="21"/>
      <c r="G6" s="21"/>
    </row>
    <row r="7" spans="1:7" ht="52.5" customHeight="1">
      <c r="A7" s="133">
        <v>2</v>
      </c>
      <c r="B7" s="130" t="s">
        <v>306</v>
      </c>
      <c r="C7" s="129"/>
      <c r="D7" s="121">
        <v>13</v>
      </c>
      <c r="E7" s="43"/>
      <c r="F7" s="21"/>
      <c r="G7" s="21"/>
    </row>
    <row r="8" spans="1:7" ht="15.75">
      <c r="A8" s="128"/>
      <c r="B8" s="43"/>
      <c r="C8" s="43"/>
      <c r="D8" s="43"/>
      <c r="E8" s="43"/>
      <c r="F8" s="21"/>
      <c r="G8" s="21"/>
    </row>
    <row r="9" spans="1:7" ht="15.75">
      <c r="A9" s="128"/>
      <c r="B9" s="43"/>
      <c r="C9" s="43"/>
      <c r="D9" s="43"/>
      <c r="E9" s="43"/>
      <c r="F9" s="21"/>
      <c r="G9" s="21"/>
    </row>
    <row r="10" spans="1:7" ht="15.75">
      <c r="A10" s="128"/>
      <c r="B10" s="43"/>
      <c r="C10" s="43"/>
      <c r="D10" s="43"/>
      <c r="E10" s="43"/>
      <c r="F10" s="21"/>
      <c r="G10" s="21"/>
    </row>
    <row r="11" spans="1:7" ht="15.75">
      <c r="A11" s="128"/>
      <c r="B11" s="43"/>
      <c r="C11" s="43"/>
      <c r="D11" s="43"/>
      <c r="E11" s="43"/>
      <c r="F11" s="21"/>
      <c r="G11" s="21"/>
    </row>
    <row r="12" spans="1:7" ht="15.75">
      <c r="A12" s="128"/>
      <c r="B12" s="43"/>
      <c r="C12" s="43"/>
      <c r="D12" s="43"/>
      <c r="E12" s="43"/>
      <c r="F12" s="21"/>
      <c r="G12" s="21"/>
    </row>
    <row r="13" spans="2:7" ht="15.75">
      <c r="B13" s="43"/>
      <c r="C13" s="43"/>
      <c r="D13" s="43"/>
      <c r="E13" s="43"/>
      <c r="F13" s="21"/>
      <c r="G13" s="21"/>
    </row>
    <row r="14" spans="1:7" ht="15" customHeight="1">
      <c r="A14" s="107"/>
      <c r="B14" s="108"/>
      <c r="C14" s="109"/>
      <c r="D14" s="110"/>
      <c r="F14" s="68"/>
      <c r="G14" s="21"/>
    </row>
    <row r="15" spans="2:7" ht="16.5" customHeight="1">
      <c r="B15" s="26"/>
      <c r="C15" s="21"/>
      <c r="D15" s="21"/>
      <c r="E15" s="21"/>
      <c r="F15" s="21"/>
      <c r="G15" s="21"/>
    </row>
    <row r="16" spans="2:7" ht="12.75">
      <c r="B16" s="111"/>
      <c r="C16" s="28"/>
      <c r="D16" s="28"/>
      <c r="E16" s="28"/>
      <c r="F16" s="21"/>
      <c r="G16" s="21"/>
    </row>
    <row r="17" spans="2:7" ht="12.75">
      <c r="B17" s="67"/>
      <c r="C17" s="112"/>
      <c r="D17" s="112"/>
      <c r="E17" s="67"/>
      <c r="F17" s="112"/>
      <c r="G17" s="112"/>
    </row>
    <row r="18" spans="2:7" ht="12.75">
      <c r="B18" s="67"/>
      <c r="C18" s="67"/>
      <c r="D18" s="67"/>
      <c r="E18" s="67"/>
      <c r="F18" s="67"/>
      <c r="G18" s="67"/>
    </row>
    <row r="19" spans="2:7" ht="53.25" customHeight="1">
      <c r="B19" s="113"/>
      <c r="C19" s="67"/>
      <c r="D19" s="67"/>
      <c r="E19" s="67"/>
      <c r="F19" s="67"/>
      <c r="G19" s="67"/>
    </row>
    <row r="20" spans="2:7" ht="12.75">
      <c r="B20" s="67"/>
      <c r="C20" s="112"/>
      <c r="D20" s="112"/>
      <c r="E20" s="112"/>
      <c r="F20" s="112"/>
      <c r="G20" s="112"/>
    </row>
    <row r="21" spans="2:7" ht="12.75">
      <c r="B21" s="67"/>
      <c r="C21" s="67"/>
      <c r="D21" s="67"/>
      <c r="E21" s="67"/>
      <c r="F21" s="67"/>
      <c r="G21" s="67"/>
    </row>
    <row r="22" spans="2:7" ht="12.75">
      <c r="B22" s="67"/>
      <c r="C22" s="67"/>
      <c r="D22" s="67"/>
      <c r="E22" s="67"/>
      <c r="F22" s="67"/>
      <c r="G22" s="67"/>
    </row>
    <row r="23" spans="2:7" ht="12.75">
      <c r="B23" s="67"/>
      <c r="C23" s="67"/>
      <c r="D23" s="67"/>
      <c r="E23" s="67"/>
      <c r="F23" s="67"/>
      <c r="G23" s="67"/>
    </row>
    <row r="24" spans="2:7" ht="21.75" customHeight="1">
      <c r="B24" s="67"/>
      <c r="C24" s="329"/>
      <c r="D24" s="329"/>
      <c r="E24" s="330"/>
      <c r="F24" s="330"/>
      <c r="G24" s="330"/>
    </row>
    <row r="25" spans="2:7" ht="12.75">
      <c r="B25" s="21"/>
      <c r="C25" s="21"/>
      <c r="D25" s="21"/>
      <c r="E25" s="21"/>
      <c r="F25" s="21"/>
      <c r="G25" s="21"/>
    </row>
  </sheetData>
  <sheetProtection/>
  <mergeCells count="4">
    <mergeCell ref="C24:D24"/>
    <mergeCell ref="E24:G24"/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80" zoomScaleNormal="50" zoomScaleSheetLayoutView="80" zoomScalePageLayoutView="0" workbookViewId="0" topLeftCell="A22">
      <selection activeCell="G4" sqref="G4"/>
    </sheetView>
  </sheetViews>
  <sheetFormatPr defaultColWidth="9.00390625" defaultRowHeight="12.75"/>
  <cols>
    <col min="1" max="1" width="5.125" style="9" customWidth="1"/>
    <col min="2" max="2" width="26.125" style="10" customWidth="1"/>
    <col min="3" max="3" width="8.75390625" style="9" customWidth="1"/>
    <col min="4" max="4" width="7.875" style="9" customWidth="1"/>
    <col min="5" max="5" width="9.375" style="9" customWidth="1"/>
    <col min="6" max="6" width="8.625" style="9" customWidth="1"/>
    <col min="7" max="7" width="8.125" style="9" customWidth="1"/>
    <col min="8" max="8" width="10.125" style="9" customWidth="1"/>
    <col min="9" max="9" width="8.75390625" style="9" customWidth="1"/>
    <col min="10" max="10" width="13.75390625" style="9" customWidth="1"/>
    <col min="11" max="16384" width="9.125" style="10" customWidth="1"/>
  </cols>
  <sheetData>
    <row r="1" spans="1:10" ht="14.25">
      <c r="A1" s="335" t="s">
        <v>517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1.25">
      <c r="A2" s="45"/>
      <c r="B2" s="46"/>
      <c r="C2" s="45"/>
      <c r="D2" s="45"/>
      <c r="E2" s="45"/>
      <c r="F2" s="45"/>
      <c r="G2" s="45"/>
      <c r="H2" s="47"/>
      <c r="I2" s="47"/>
      <c r="J2" s="47"/>
    </row>
    <row r="3" spans="1:10" ht="12.75" customHeight="1">
      <c r="A3" s="333" t="s">
        <v>162</v>
      </c>
      <c r="B3" s="333" t="s">
        <v>25</v>
      </c>
      <c r="C3" s="336" t="s">
        <v>226</v>
      </c>
      <c r="D3" s="337"/>
      <c r="E3" s="337"/>
      <c r="F3" s="337"/>
      <c r="G3" s="337"/>
      <c r="H3" s="337"/>
      <c r="I3" s="333" t="s">
        <v>26</v>
      </c>
      <c r="J3" s="331" t="s">
        <v>379</v>
      </c>
    </row>
    <row r="4" spans="1:10" ht="31.5" customHeight="1">
      <c r="A4" s="334"/>
      <c r="B4" s="334"/>
      <c r="C4" s="75" t="s">
        <v>521</v>
      </c>
      <c r="D4" s="75" t="s">
        <v>144</v>
      </c>
      <c r="E4" s="75" t="s">
        <v>492</v>
      </c>
      <c r="F4" s="75" t="s">
        <v>27</v>
      </c>
      <c r="G4" s="75" t="s">
        <v>28</v>
      </c>
      <c r="H4" s="75" t="s">
        <v>145</v>
      </c>
      <c r="I4" s="334"/>
      <c r="J4" s="332"/>
    </row>
    <row r="5" spans="1:10" ht="11.25" customHeight="1">
      <c r="A5" s="76" t="s">
        <v>1</v>
      </c>
      <c r="B5" s="76" t="s">
        <v>29</v>
      </c>
      <c r="C5" s="77"/>
      <c r="D5" s="77"/>
      <c r="E5" s="77"/>
      <c r="F5" s="77"/>
      <c r="G5" s="77"/>
      <c r="H5" s="77"/>
      <c r="I5" s="78"/>
      <c r="J5" s="79"/>
    </row>
    <row r="6" spans="1:10" ht="12" customHeight="1">
      <c r="A6" s="50" t="s">
        <v>30</v>
      </c>
      <c r="B6" s="51" t="s">
        <v>32</v>
      </c>
      <c r="C6" s="52"/>
      <c r="D6" s="52"/>
      <c r="E6" s="52"/>
      <c r="F6" s="52"/>
      <c r="G6" s="52"/>
      <c r="H6" s="52"/>
      <c r="I6" s="81">
        <f>C6+D6+E6+F6+G6+H6</f>
        <v>0</v>
      </c>
      <c r="J6" s="178">
        <f>I6/I43</f>
        <v>0</v>
      </c>
    </row>
    <row r="7" spans="1:10" ht="12" customHeight="1">
      <c r="A7" s="50" t="s">
        <v>31</v>
      </c>
      <c r="B7" s="51" t="s">
        <v>131</v>
      </c>
      <c r="C7" s="52">
        <v>2</v>
      </c>
      <c r="D7" s="52"/>
      <c r="E7" s="52">
        <v>12</v>
      </c>
      <c r="F7" s="52">
        <v>3</v>
      </c>
      <c r="G7" s="52">
        <v>9</v>
      </c>
      <c r="H7" s="52">
        <v>2</v>
      </c>
      <c r="I7" s="81">
        <f aca="true" t="shared" si="0" ref="I7:I43">C7+D7+E7+F7+G7+H7</f>
        <v>28</v>
      </c>
      <c r="J7" s="178">
        <f>I7/I43</f>
        <v>0.3783783783783784</v>
      </c>
    </row>
    <row r="8" spans="1:10" ht="13.5" customHeight="1">
      <c r="A8" s="49" t="s">
        <v>33</v>
      </c>
      <c r="B8" s="51" t="s">
        <v>376</v>
      </c>
      <c r="C8" s="52">
        <v>2</v>
      </c>
      <c r="D8" s="52">
        <v>1</v>
      </c>
      <c r="E8" s="52">
        <v>24</v>
      </c>
      <c r="F8" s="52">
        <v>7</v>
      </c>
      <c r="G8" s="52">
        <v>11</v>
      </c>
      <c r="H8" s="52">
        <v>1</v>
      </c>
      <c r="I8" s="81">
        <f t="shared" si="0"/>
        <v>46</v>
      </c>
      <c r="J8" s="178">
        <f>I8/I43</f>
        <v>0.6216216216216216</v>
      </c>
    </row>
    <row r="9" spans="1:10" ht="9.75" customHeight="1">
      <c r="A9" s="49"/>
      <c r="B9" s="49"/>
      <c r="C9" s="52">
        <f aca="true" t="shared" si="1" ref="C9:H9">C6+C7+C8</f>
        <v>4</v>
      </c>
      <c r="D9" s="52">
        <f t="shared" si="1"/>
        <v>1</v>
      </c>
      <c r="E9" s="52">
        <f t="shared" si="1"/>
        <v>36</v>
      </c>
      <c r="F9" s="52">
        <f t="shared" si="1"/>
        <v>10</v>
      </c>
      <c r="G9" s="52">
        <f t="shared" si="1"/>
        <v>20</v>
      </c>
      <c r="H9" s="52">
        <f t="shared" si="1"/>
        <v>3</v>
      </c>
      <c r="I9" s="81">
        <f t="shared" si="0"/>
        <v>74</v>
      </c>
      <c r="J9" s="178"/>
    </row>
    <row r="10" spans="1:10" ht="14.25" customHeight="1">
      <c r="A10" s="76" t="s">
        <v>2</v>
      </c>
      <c r="B10" s="76" t="s">
        <v>171</v>
      </c>
      <c r="C10" s="80"/>
      <c r="D10" s="80"/>
      <c r="E10" s="80"/>
      <c r="F10" s="80"/>
      <c r="G10" s="80"/>
      <c r="H10" s="80"/>
      <c r="I10" s="81">
        <f t="shared" si="0"/>
        <v>0</v>
      </c>
      <c r="J10" s="178"/>
    </row>
    <row r="11" spans="1:10" ht="13.5" customHeight="1">
      <c r="A11" s="50" t="s">
        <v>35</v>
      </c>
      <c r="B11" s="53" t="s">
        <v>36</v>
      </c>
      <c r="C11" s="52">
        <v>3</v>
      </c>
      <c r="D11" s="52">
        <v>1</v>
      </c>
      <c r="E11" s="52">
        <v>17</v>
      </c>
      <c r="F11" s="52">
        <v>2</v>
      </c>
      <c r="G11" s="52">
        <v>5</v>
      </c>
      <c r="H11" s="52">
        <v>2</v>
      </c>
      <c r="I11" s="81">
        <f t="shared" si="0"/>
        <v>30</v>
      </c>
      <c r="J11" s="178">
        <f>I11/I43</f>
        <v>0.40540540540540543</v>
      </c>
    </row>
    <row r="12" spans="1:10" ht="12.75" customHeight="1">
      <c r="A12" s="50" t="s">
        <v>37</v>
      </c>
      <c r="B12" s="53" t="s">
        <v>38</v>
      </c>
      <c r="C12" s="52">
        <v>1</v>
      </c>
      <c r="D12" s="52"/>
      <c r="E12" s="52">
        <v>19</v>
      </c>
      <c r="F12" s="52">
        <v>8</v>
      </c>
      <c r="G12" s="52">
        <v>15</v>
      </c>
      <c r="H12" s="52">
        <v>1</v>
      </c>
      <c r="I12" s="81">
        <f t="shared" si="0"/>
        <v>44</v>
      </c>
      <c r="J12" s="178">
        <f>I12/I43</f>
        <v>0.5945945945945946</v>
      </c>
    </row>
    <row r="13" spans="1:10" ht="12.75" customHeight="1">
      <c r="A13" s="50"/>
      <c r="B13" s="53"/>
      <c r="C13" s="52">
        <f aca="true" t="shared" si="2" ref="C13:H13">C11+C12</f>
        <v>4</v>
      </c>
      <c r="D13" s="52">
        <f t="shared" si="2"/>
        <v>1</v>
      </c>
      <c r="E13" s="52">
        <f t="shared" si="2"/>
        <v>36</v>
      </c>
      <c r="F13" s="52">
        <f t="shared" si="2"/>
        <v>10</v>
      </c>
      <c r="G13" s="52">
        <f t="shared" si="2"/>
        <v>20</v>
      </c>
      <c r="H13" s="52">
        <f t="shared" si="2"/>
        <v>3</v>
      </c>
      <c r="I13" s="81">
        <f t="shared" si="0"/>
        <v>74</v>
      </c>
      <c r="J13" s="178"/>
    </row>
    <row r="14" spans="1:10" ht="26.25" customHeight="1">
      <c r="A14" s="76" t="s">
        <v>3</v>
      </c>
      <c r="B14" s="82" t="s">
        <v>34</v>
      </c>
      <c r="C14" s="80"/>
      <c r="D14" s="80"/>
      <c r="E14" s="80"/>
      <c r="F14" s="80"/>
      <c r="G14" s="80"/>
      <c r="H14" s="80"/>
      <c r="I14" s="81">
        <f t="shared" si="0"/>
        <v>0</v>
      </c>
      <c r="J14" s="178"/>
    </row>
    <row r="15" spans="1:10" ht="12.75">
      <c r="A15" s="49" t="s">
        <v>43</v>
      </c>
      <c r="B15" s="51" t="s">
        <v>39</v>
      </c>
      <c r="C15" s="52">
        <v>3</v>
      </c>
      <c r="D15" s="52">
        <v>1</v>
      </c>
      <c r="E15" s="52">
        <v>18</v>
      </c>
      <c r="F15" s="52">
        <v>6</v>
      </c>
      <c r="G15" s="52">
        <v>9</v>
      </c>
      <c r="H15" s="52">
        <v>2</v>
      </c>
      <c r="I15" s="81">
        <f t="shared" si="0"/>
        <v>39</v>
      </c>
      <c r="J15" s="178">
        <f>I15/I43</f>
        <v>0.527027027027027</v>
      </c>
    </row>
    <row r="16" spans="1:10" ht="12.75">
      <c r="A16" s="50" t="s">
        <v>45</v>
      </c>
      <c r="B16" s="51" t="s">
        <v>40</v>
      </c>
      <c r="C16" s="52">
        <v>1</v>
      </c>
      <c r="D16" s="52"/>
      <c r="E16" s="52">
        <v>11</v>
      </c>
      <c r="F16" s="52">
        <v>4</v>
      </c>
      <c r="G16" s="52">
        <v>8</v>
      </c>
      <c r="H16" s="52">
        <v>1</v>
      </c>
      <c r="I16" s="81">
        <f t="shared" si="0"/>
        <v>25</v>
      </c>
      <c r="J16" s="178">
        <f>I16/I43</f>
        <v>0.33783783783783783</v>
      </c>
    </row>
    <row r="17" spans="1:10" ht="12.75">
      <c r="A17" s="49" t="s">
        <v>47</v>
      </c>
      <c r="B17" s="51" t="s">
        <v>41</v>
      </c>
      <c r="C17" s="52"/>
      <c r="D17" s="52"/>
      <c r="E17" s="52">
        <v>7</v>
      </c>
      <c r="F17" s="52"/>
      <c r="G17" s="52">
        <v>3</v>
      </c>
      <c r="H17" s="52"/>
      <c r="I17" s="81">
        <f t="shared" si="0"/>
        <v>10</v>
      </c>
      <c r="J17" s="178">
        <f>I17/I43</f>
        <v>0.13513513513513514</v>
      </c>
    </row>
    <row r="18" spans="1:10" s="11" customFormat="1" ht="9.75" customHeight="1">
      <c r="A18" s="49"/>
      <c r="B18" s="49"/>
      <c r="C18" s="52">
        <f aca="true" t="shared" si="3" ref="C18:H18">C15+C16+C17</f>
        <v>4</v>
      </c>
      <c r="D18" s="52">
        <f t="shared" si="3"/>
        <v>1</v>
      </c>
      <c r="E18" s="52">
        <f t="shared" si="3"/>
        <v>36</v>
      </c>
      <c r="F18" s="52">
        <f t="shared" si="3"/>
        <v>10</v>
      </c>
      <c r="G18" s="52">
        <f t="shared" si="3"/>
        <v>20</v>
      </c>
      <c r="H18" s="52">
        <f t="shared" si="3"/>
        <v>3</v>
      </c>
      <c r="I18" s="81">
        <f t="shared" si="0"/>
        <v>74</v>
      </c>
      <c r="J18" s="178"/>
    </row>
    <row r="19" spans="1:10" ht="12.75">
      <c r="A19" s="76" t="s">
        <v>4</v>
      </c>
      <c r="B19" s="76" t="s">
        <v>42</v>
      </c>
      <c r="C19" s="80"/>
      <c r="D19" s="80"/>
      <c r="E19" s="80"/>
      <c r="F19" s="80"/>
      <c r="G19" s="80"/>
      <c r="H19" s="80"/>
      <c r="I19" s="81">
        <f t="shared" si="0"/>
        <v>0</v>
      </c>
      <c r="J19" s="178"/>
    </row>
    <row r="20" spans="1:10" ht="12.75">
      <c r="A20" s="49" t="s">
        <v>52</v>
      </c>
      <c r="B20" s="51" t="s">
        <v>44</v>
      </c>
      <c r="C20" s="52"/>
      <c r="D20" s="52"/>
      <c r="E20" s="52"/>
      <c r="F20" s="52">
        <v>1</v>
      </c>
      <c r="G20" s="52">
        <v>6</v>
      </c>
      <c r="H20" s="52">
        <v>2</v>
      </c>
      <c r="I20" s="81">
        <f t="shared" si="0"/>
        <v>9</v>
      </c>
      <c r="J20" s="178">
        <f>I20/I43</f>
        <v>0.12162162162162163</v>
      </c>
    </row>
    <row r="21" spans="1:10" ht="12.75">
      <c r="A21" s="49" t="s">
        <v>53</v>
      </c>
      <c r="B21" s="51" t="s">
        <v>46</v>
      </c>
      <c r="C21" s="52"/>
      <c r="D21" s="52"/>
      <c r="E21" s="52"/>
      <c r="F21" s="52">
        <v>1</v>
      </c>
      <c r="G21" s="52"/>
      <c r="H21" s="52">
        <v>1</v>
      </c>
      <c r="I21" s="81">
        <f t="shared" si="0"/>
        <v>2</v>
      </c>
      <c r="J21" s="178">
        <f>I21/I43</f>
        <v>0.02702702702702703</v>
      </c>
    </row>
    <row r="22" spans="1:10" ht="12.75">
      <c r="A22" s="49" t="s">
        <v>54</v>
      </c>
      <c r="B22" s="51" t="s">
        <v>48</v>
      </c>
      <c r="C22" s="52"/>
      <c r="D22" s="52"/>
      <c r="E22" s="52"/>
      <c r="F22" s="52"/>
      <c r="G22" s="52">
        <v>4</v>
      </c>
      <c r="H22" s="52"/>
      <c r="I22" s="81">
        <f t="shared" si="0"/>
        <v>4</v>
      </c>
      <c r="J22" s="178">
        <f>I22/I43</f>
        <v>0.05405405405405406</v>
      </c>
    </row>
    <row r="23" spans="1:10" ht="12.75">
      <c r="A23" s="49" t="s">
        <v>172</v>
      </c>
      <c r="B23" s="51" t="s">
        <v>377</v>
      </c>
      <c r="C23" s="52">
        <v>4</v>
      </c>
      <c r="D23" s="52"/>
      <c r="E23" s="52">
        <v>7</v>
      </c>
      <c r="F23" s="52"/>
      <c r="G23" s="52">
        <v>3</v>
      </c>
      <c r="H23" s="52"/>
      <c r="I23" s="81">
        <f t="shared" si="0"/>
        <v>14</v>
      </c>
      <c r="J23" s="178">
        <f>I23/I43</f>
        <v>0.1891891891891892</v>
      </c>
    </row>
    <row r="24" spans="1:10" ht="12.75">
      <c r="A24" s="49" t="s">
        <v>173</v>
      </c>
      <c r="B24" s="51" t="s">
        <v>49</v>
      </c>
      <c r="C24" s="52"/>
      <c r="D24" s="52">
        <v>1</v>
      </c>
      <c r="E24" s="52"/>
      <c r="F24" s="52">
        <v>8</v>
      </c>
      <c r="G24" s="52">
        <v>3</v>
      </c>
      <c r="H24" s="52"/>
      <c r="I24" s="81">
        <f t="shared" si="0"/>
        <v>12</v>
      </c>
      <c r="J24" s="178">
        <f>I24/I43</f>
        <v>0.16216216216216217</v>
      </c>
    </row>
    <row r="25" spans="1:10" ht="12.75">
      <c r="A25" s="49" t="s">
        <v>174</v>
      </c>
      <c r="B25" s="51" t="s">
        <v>378</v>
      </c>
      <c r="C25" s="52"/>
      <c r="D25" s="52"/>
      <c r="E25" s="52">
        <v>14</v>
      </c>
      <c r="F25" s="52"/>
      <c r="G25" s="52">
        <v>2</v>
      </c>
      <c r="H25" s="52"/>
      <c r="I25" s="81">
        <f t="shared" si="0"/>
        <v>16</v>
      </c>
      <c r="J25" s="178">
        <f>I25/I43</f>
        <v>0.21621621621621623</v>
      </c>
    </row>
    <row r="26" spans="1:10" ht="12.75">
      <c r="A26" s="49" t="s">
        <v>175</v>
      </c>
      <c r="B26" s="51" t="s">
        <v>50</v>
      </c>
      <c r="C26" s="52"/>
      <c r="D26" s="52"/>
      <c r="E26" s="52">
        <v>15</v>
      </c>
      <c r="F26" s="52"/>
      <c r="G26" s="52">
        <v>2</v>
      </c>
      <c r="H26" s="52"/>
      <c r="I26" s="81">
        <f t="shared" si="0"/>
        <v>17</v>
      </c>
      <c r="J26" s="178">
        <f>I26/I43</f>
        <v>0.22972972972972974</v>
      </c>
    </row>
    <row r="27" spans="1:10" s="11" customFormat="1" ht="9.75" customHeight="1">
      <c r="A27" s="49"/>
      <c r="B27" s="49"/>
      <c r="C27" s="52">
        <f aca="true" t="shared" si="4" ref="C27:H27">C20+C21+C22+C23+C24+C25+C26</f>
        <v>4</v>
      </c>
      <c r="D27" s="52">
        <f t="shared" si="4"/>
        <v>1</v>
      </c>
      <c r="E27" s="52">
        <f t="shared" si="4"/>
        <v>36</v>
      </c>
      <c r="F27" s="52">
        <f t="shared" si="4"/>
        <v>10</v>
      </c>
      <c r="G27" s="52">
        <f t="shared" si="4"/>
        <v>20</v>
      </c>
      <c r="H27" s="52">
        <f t="shared" si="4"/>
        <v>3</v>
      </c>
      <c r="I27" s="81">
        <f t="shared" si="0"/>
        <v>74</v>
      </c>
      <c r="J27" s="178"/>
    </row>
    <row r="28" spans="1:10" ht="12.75">
      <c r="A28" s="76" t="s">
        <v>55</v>
      </c>
      <c r="B28" s="76" t="s">
        <v>51</v>
      </c>
      <c r="C28" s="80"/>
      <c r="D28" s="80"/>
      <c r="E28" s="80"/>
      <c r="F28" s="80"/>
      <c r="G28" s="80"/>
      <c r="H28" s="80"/>
      <c r="I28" s="81">
        <f t="shared" si="0"/>
        <v>0</v>
      </c>
      <c r="J28" s="178"/>
    </row>
    <row r="29" spans="1:10" ht="12.75">
      <c r="A29" s="49" t="s">
        <v>5</v>
      </c>
      <c r="B29" s="51" t="s">
        <v>490</v>
      </c>
      <c r="C29" s="52">
        <v>4</v>
      </c>
      <c r="D29" s="52">
        <v>1</v>
      </c>
      <c r="E29" s="52">
        <v>36</v>
      </c>
      <c r="F29" s="52">
        <v>10</v>
      </c>
      <c r="G29" s="52">
        <v>20</v>
      </c>
      <c r="H29" s="52">
        <v>3</v>
      </c>
      <c r="I29" s="81">
        <f t="shared" si="0"/>
        <v>74</v>
      </c>
      <c r="J29" s="178">
        <f>I29/I43</f>
        <v>1</v>
      </c>
    </row>
    <row r="30" spans="1:10" ht="16.5" customHeight="1">
      <c r="A30" s="49" t="s">
        <v>6</v>
      </c>
      <c r="B30" s="51" t="s">
        <v>491</v>
      </c>
      <c r="C30" s="52"/>
      <c r="D30" s="52"/>
      <c r="E30" s="52"/>
      <c r="F30" s="52"/>
      <c r="G30" s="52"/>
      <c r="H30" s="52"/>
      <c r="I30" s="81">
        <f t="shared" si="0"/>
        <v>0</v>
      </c>
      <c r="J30" s="178">
        <f>I30/I43</f>
        <v>0</v>
      </c>
    </row>
    <row r="31" spans="1:10" s="11" customFormat="1" ht="9.75" customHeight="1">
      <c r="A31" s="49"/>
      <c r="B31" s="49"/>
      <c r="C31" s="52">
        <f aca="true" t="shared" si="5" ref="C31:H31">C29+C30</f>
        <v>4</v>
      </c>
      <c r="D31" s="52">
        <f t="shared" si="5"/>
        <v>1</v>
      </c>
      <c r="E31" s="52">
        <f t="shared" si="5"/>
        <v>36</v>
      </c>
      <c r="F31" s="52">
        <f t="shared" si="5"/>
        <v>10</v>
      </c>
      <c r="G31" s="52">
        <f t="shared" si="5"/>
        <v>20</v>
      </c>
      <c r="H31" s="52">
        <f t="shared" si="5"/>
        <v>3</v>
      </c>
      <c r="I31" s="81">
        <f t="shared" si="0"/>
        <v>74</v>
      </c>
      <c r="J31" s="178"/>
    </row>
    <row r="32" spans="1:10" ht="12.75">
      <c r="A32" s="83" t="s">
        <v>61</v>
      </c>
      <c r="B32" s="76" t="s">
        <v>56</v>
      </c>
      <c r="C32" s="80"/>
      <c r="D32" s="80"/>
      <c r="E32" s="80"/>
      <c r="F32" s="80"/>
      <c r="G32" s="80"/>
      <c r="H32" s="80"/>
      <c r="I32" s="81">
        <f t="shared" si="0"/>
        <v>0</v>
      </c>
      <c r="J32" s="178"/>
    </row>
    <row r="33" spans="1:10" ht="12.75">
      <c r="A33" s="49" t="s">
        <v>63</v>
      </c>
      <c r="B33" s="51" t="s">
        <v>57</v>
      </c>
      <c r="C33" s="52">
        <v>2</v>
      </c>
      <c r="D33" s="52"/>
      <c r="E33" s="52">
        <v>7</v>
      </c>
      <c r="F33" s="52"/>
      <c r="G33" s="52">
        <v>11</v>
      </c>
      <c r="H33" s="52"/>
      <c r="I33" s="81">
        <f t="shared" si="0"/>
        <v>20</v>
      </c>
      <c r="J33" s="178">
        <f>I33/I43</f>
        <v>0.2702702702702703</v>
      </c>
    </row>
    <row r="34" spans="1:10" ht="12.75">
      <c r="A34" s="49" t="s">
        <v>65</v>
      </c>
      <c r="B34" s="51" t="s">
        <v>58</v>
      </c>
      <c r="C34" s="52">
        <v>1</v>
      </c>
      <c r="D34" s="52"/>
      <c r="E34" s="52">
        <v>11</v>
      </c>
      <c r="F34" s="52">
        <v>1</v>
      </c>
      <c r="G34" s="52">
        <v>2</v>
      </c>
      <c r="H34" s="52"/>
      <c r="I34" s="81">
        <f t="shared" si="0"/>
        <v>15</v>
      </c>
      <c r="J34" s="178">
        <f>I34/I43</f>
        <v>0.20270270270270271</v>
      </c>
    </row>
    <row r="35" spans="1:10" ht="12.75">
      <c r="A35" s="49" t="s">
        <v>67</v>
      </c>
      <c r="B35" s="51" t="s">
        <v>59</v>
      </c>
      <c r="C35" s="52"/>
      <c r="D35" s="52"/>
      <c r="E35" s="52">
        <v>5</v>
      </c>
      <c r="F35" s="52">
        <v>2</v>
      </c>
      <c r="G35" s="52"/>
      <c r="H35" s="52">
        <v>1</v>
      </c>
      <c r="I35" s="81">
        <f t="shared" si="0"/>
        <v>8</v>
      </c>
      <c r="J35" s="178">
        <f>I35/I43</f>
        <v>0.10810810810810811</v>
      </c>
    </row>
    <row r="36" spans="1:10" ht="12.75">
      <c r="A36" s="50" t="s">
        <v>68</v>
      </c>
      <c r="B36" s="51" t="s">
        <v>60</v>
      </c>
      <c r="C36" s="52"/>
      <c r="D36" s="52"/>
      <c r="E36" s="52">
        <v>1</v>
      </c>
      <c r="F36" s="52"/>
      <c r="G36" s="52">
        <v>7</v>
      </c>
      <c r="H36" s="52">
        <v>2</v>
      </c>
      <c r="I36" s="81">
        <f t="shared" si="0"/>
        <v>10</v>
      </c>
      <c r="J36" s="178">
        <f>I36/I43</f>
        <v>0.13513513513513514</v>
      </c>
    </row>
    <row r="37" spans="1:10" s="11" customFormat="1" ht="12.75">
      <c r="A37" s="54" t="s">
        <v>180</v>
      </c>
      <c r="B37" s="55" t="s">
        <v>181</v>
      </c>
      <c r="C37" s="52">
        <v>1</v>
      </c>
      <c r="D37" s="52">
        <v>1</v>
      </c>
      <c r="E37" s="52">
        <v>12</v>
      </c>
      <c r="F37" s="52">
        <v>7</v>
      </c>
      <c r="G37" s="52"/>
      <c r="H37" s="52"/>
      <c r="I37" s="81">
        <f t="shared" si="0"/>
        <v>21</v>
      </c>
      <c r="J37" s="178">
        <f>I37/I43</f>
        <v>0.28378378378378377</v>
      </c>
    </row>
    <row r="38" spans="1:10" s="11" customFormat="1" ht="12.75">
      <c r="A38" s="54"/>
      <c r="B38" s="55"/>
      <c r="C38" s="52">
        <f aca="true" t="shared" si="6" ref="C38:H38">C33+C34+C35+C36+C37</f>
        <v>4</v>
      </c>
      <c r="D38" s="52">
        <f t="shared" si="6"/>
        <v>1</v>
      </c>
      <c r="E38" s="52">
        <f t="shared" si="6"/>
        <v>36</v>
      </c>
      <c r="F38" s="52">
        <f t="shared" si="6"/>
        <v>10</v>
      </c>
      <c r="G38" s="52">
        <f t="shared" si="6"/>
        <v>20</v>
      </c>
      <c r="H38" s="52">
        <f t="shared" si="6"/>
        <v>3</v>
      </c>
      <c r="I38" s="81">
        <f t="shared" si="0"/>
        <v>74</v>
      </c>
      <c r="J38" s="178"/>
    </row>
    <row r="39" spans="1:10" ht="12.75">
      <c r="A39" s="83" t="s">
        <v>176</v>
      </c>
      <c r="B39" s="83" t="s">
        <v>62</v>
      </c>
      <c r="C39" s="80"/>
      <c r="D39" s="80"/>
      <c r="E39" s="80"/>
      <c r="F39" s="80"/>
      <c r="G39" s="80"/>
      <c r="H39" s="80"/>
      <c r="I39" s="81">
        <f t="shared" si="0"/>
        <v>0</v>
      </c>
      <c r="J39" s="178"/>
    </row>
    <row r="40" spans="1:10" ht="12.75">
      <c r="A40" s="49" t="s">
        <v>177</v>
      </c>
      <c r="B40" s="51" t="s">
        <v>64</v>
      </c>
      <c r="C40" s="52"/>
      <c r="D40" s="52">
        <v>1</v>
      </c>
      <c r="E40" s="52">
        <v>2</v>
      </c>
      <c r="F40" s="52">
        <v>5</v>
      </c>
      <c r="G40" s="52">
        <v>2</v>
      </c>
      <c r="H40" s="52"/>
      <c r="I40" s="81">
        <f t="shared" si="0"/>
        <v>10</v>
      </c>
      <c r="J40" s="178">
        <f>I40/I43</f>
        <v>0.13513513513513514</v>
      </c>
    </row>
    <row r="41" spans="1:10" ht="13.5" customHeight="1">
      <c r="A41" s="49" t="s">
        <v>178</v>
      </c>
      <c r="B41" s="51" t="s">
        <v>66</v>
      </c>
      <c r="C41" s="52"/>
      <c r="D41" s="52"/>
      <c r="E41" s="52"/>
      <c r="F41" s="52"/>
      <c r="G41" s="52"/>
      <c r="H41" s="52"/>
      <c r="I41" s="81">
        <f t="shared" si="0"/>
        <v>0</v>
      </c>
      <c r="J41" s="178">
        <f>I41/I43</f>
        <v>0</v>
      </c>
    </row>
    <row r="42" spans="1:10" ht="27.75" customHeight="1">
      <c r="A42" s="49" t="s">
        <v>179</v>
      </c>
      <c r="B42" s="56" t="s">
        <v>132</v>
      </c>
      <c r="C42" s="52">
        <v>4</v>
      </c>
      <c r="D42" s="52"/>
      <c r="E42" s="52">
        <v>34</v>
      </c>
      <c r="F42" s="52">
        <v>5</v>
      </c>
      <c r="G42" s="52">
        <v>18</v>
      </c>
      <c r="H42" s="52">
        <v>3</v>
      </c>
      <c r="I42" s="81">
        <f t="shared" si="0"/>
        <v>64</v>
      </c>
      <c r="J42" s="178">
        <f>I42/I43</f>
        <v>0.8648648648648649</v>
      </c>
    </row>
    <row r="43" spans="1:10" ht="25.5">
      <c r="A43" s="246"/>
      <c r="B43" s="251" t="s">
        <v>227</v>
      </c>
      <c r="C43" s="247">
        <f aca="true" t="shared" si="7" ref="C43:H43">C40+C41+C42</f>
        <v>4</v>
      </c>
      <c r="D43" s="247">
        <f t="shared" si="7"/>
        <v>1</v>
      </c>
      <c r="E43" s="247">
        <f t="shared" si="7"/>
        <v>36</v>
      </c>
      <c r="F43" s="247">
        <f t="shared" si="7"/>
        <v>10</v>
      </c>
      <c r="G43" s="247">
        <f t="shared" si="7"/>
        <v>20</v>
      </c>
      <c r="H43" s="247">
        <f t="shared" si="7"/>
        <v>3</v>
      </c>
      <c r="I43" s="248">
        <f t="shared" si="0"/>
        <v>74</v>
      </c>
      <c r="J43" s="178"/>
    </row>
    <row r="44" spans="1:10" s="11" customFormat="1" ht="11.25" customHeight="1">
      <c r="A44" s="249"/>
      <c r="B44" s="250"/>
      <c r="C44" s="52"/>
      <c r="D44" s="48"/>
      <c r="E44" s="48"/>
      <c r="F44" s="48"/>
      <c r="G44" s="48"/>
      <c r="H44" s="48"/>
      <c r="I44" s="48"/>
      <c r="J44" s="179"/>
    </row>
    <row r="45" spans="1:10" s="11" customFormat="1" ht="9.75" customHeight="1">
      <c r="A45" s="31"/>
      <c r="B45" s="57"/>
      <c r="C45" s="31"/>
      <c r="D45" s="31"/>
      <c r="E45" s="31"/>
      <c r="F45" s="31"/>
      <c r="G45" s="31"/>
      <c r="H45" s="31"/>
      <c r="I45" s="48"/>
      <c r="J45" s="31"/>
    </row>
    <row r="46" spans="3:8" ht="11.25">
      <c r="C46" s="10"/>
      <c r="D46" s="10"/>
      <c r="E46" s="10"/>
      <c r="F46" s="10"/>
      <c r="G46" s="10"/>
      <c r="H46" s="10"/>
    </row>
  </sheetData>
  <sheetProtection/>
  <mergeCells count="6">
    <mergeCell ref="J3:J4"/>
    <mergeCell ref="A3:A4"/>
    <mergeCell ref="B3:B4"/>
    <mergeCell ref="A1:J1"/>
    <mergeCell ref="C3:H3"/>
    <mergeCell ref="I3:I4"/>
  </mergeCells>
  <printOptions/>
  <pageMargins left="0.4330708661417323" right="0.35433070866141736" top="0.11811023622047245" bottom="0.1968503937007874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4.125" style="0" customWidth="1"/>
    <col min="2" max="2" width="21.875" style="0" customWidth="1"/>
    <col min="3" max="4" width="10.25390625" style="0" customWidth="1"/>
    <col min="5" max="5" width="8.125" style="0" customWidth="1"/>
    <col min="6" max="6" width="7.625" style="0" customWidth="1"/>
    <col min="7" max="7" width="6.25390625" style="0" customWidth="1"/>
    <col min="9" max="9" width="7.375" style="0" customWidth="1"/>
    <col min="10" max="11" width="9.375" style="0" customWidth="1"/>
    <col min="12" max="12" width="9.75390625" style="0" customWidth="1"/>
    <col min="13" max="13" width="8.25390625" style="0" customWidth="1"/>
    <col min="14" max="14" width="14.125" style="0" customWidth="1"/>
  </cols>
  <sheetData>
    <row r="1" spans="1:16" ht="15.75">
      <c r="A1" s="338" t="s">
        <v>518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124"/>
      <c r="P1" s="124"/>
    </row>
    <row r="2" spans="1:14" ht="15.75">
      <c r="A2" s="326" t="s">
        <v>473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6" ht="15.75">
      <c r="A4" s="339" t="s">
        <v>522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123"/>
      <c r="P4" s="123"/>
    </row>
    <row r="5" spans="1:16" ht="47.25" customHeight="1">
      <c r="A5" s="36" t="s">
        <v>162</v>
      </c>
      <c r="B5" s="36" t="s">
        <v>319</v>
      </c>
      <c r="C5" s="36" t="s">
        <v>320</v>
      </c>
      <c r="D5" s="36" t="s">
        <v>327</v>
      </c>
      <c r="E5" s="36" t="s">
        <v>332</v>
      </c>
      <c r="F5" s="36" t="s">
        <v>328</v>
      </c>
      <c r="G5" s="36" t="s">
        <v>329</v>
      </c>
      <c r="H5" s="36" t="s">
        <v>330</v>
      </c>
      <c r="I5" s="36" t="s">
        <v>322</v>
      </c>
      <c r="J5" s="36" t="s">
        <v>323</v>
      </c>
      <c r="K5" s="36" t="s">
        <v>324</v>
      </c>
      <c r="L5" s="36" t="s">
        <v>331</v>
      </c>
      <c r="M5" s="36" t="s">
        <v>325</v>
      </c>
      <c r="N5" s="36" t="s">
        <v>519</v>
      </c>
      <c r="O5" s="123"/>
      <c r="P5" s="123"/>
    </row>
    <row r="6" spans="1:16" ht="47.25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23"/>
      <c r="P6" s="123"/>
    </row>
    <row r="7" spans="1:16" ht="47.25" customHeight="1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23"/>
      <c r="P7" s="123"/>
    </row>
    <row r="8" spans="1:16" ht="47.25" customHeight="1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23"/>
      <c r="P8" s="123"/>
    </row>
    <row r="9" spans="1:4" ht="12.75">
      <c r="A9" s="2"/>
      <c r="B9" s="2"/>
      <c r="C9" s="2"/>
      <c r="D9" s="2"/>
    </row>
    <row r="10" spans="2:4" ht="15.75">
      <c r="B10" s="22" t="s">
        <v>321</v>
      </c>
      <c r="D10" s="342"/>
    </row>
    <row r="11" spans="2:4" ht="15.75">
      <c r="B11" s="22"/>
      <c r="D11" s="343"/>
    </row>
    <row r="12" ht="15.75">
      <c r="B12" s="22"/>
    </row>
    <row r="13" spans="2:4" ht="15.75">
      <c r="B13" s="22" t="s">
        <v>241</v>
      </c>
      <c r="D13" s="342"/>
    </row>
    <row r="14" spans="2:4" ht="15.75">
      <c r="B14" s="22"/>
      <c r="D14" s="343"/>
    </row>
    <row r="15" ht="15.75">
      <c r="B15" s="22"/>
    </row>
    <row r="16" spans="2:4" ht="15.75">
      <c r="B16" s="22" t="s">
        <v>520</v>
      </c>
      <c r="D16" s="342"/>
    </row>
    <row r="17" spans="4:8" ht="12.75">
      <c r="D17" s="343"/>
      <c r="H17" s="125"/>
    </row>
    <row r="20" spans="1:10" ht="12.75">
      <c r="A20" s="340" t="s">
        <v>523</v>
      </c>
      <c r="B20" s="341"/>
      <c r="C20" s="341"/>
      <c r="D20" s="341"/>
      <c r="E20" s="341"/>
      <c r="F20" s="341"/>
      <c r="G20" s="341"/>
      <c r="H20" s="341"/>
      <c r="I20" s="341"/>
      <c r="J20" s="341"/>
    </row>
    <row r="23" ht="46.5" customHeight="1"/>
  </sheetData>
  <sheetProtection/>
  <mergeCells count="7">
    <mergeCell ref="A1:N1"/>
    <mergeCell ref="A4:N4"/>
    <mergeCell ref="A20:J20"/>
    <mergeCell ref="D16:D17"/>
    <mergeCell ref="D10:D11"/>
    <mergeCell ref="D13:D14"/>
    <mergeCell ref="A2:N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7.375" style="0" customWidth="1"/>
    <col min="2" max="2" width="14.625" style="0" bestFit="1" customWidth="1"/>
    <col min="3" max="3" width="12.75390625" style="0" bestFit="1" customWidth="1"/>
    <col min="4" max="4" width="12.00390625" style="0" customWidth="1"/>
    <col min="5" max="5" width="15.375" style="0" customWidth="1"/>
    <col min="6" max="6" width="13.375" style="0" customWidth="1"/>
    <col min="7" max="7" width="14.25390625" style="0" customWidth="1"/>
  </cols>
  <sheetData>
    <row r="1" spans="1:7" ht="30" customHeight="1">
      <c r="A1" s="344" t="s">
        <v>544</v>
      </c>
      <c r="B1" s="344"/>
      <c r="C1" s="344"/>
      <c r="D1" s="344"/>
      <c r="E1" s="344"/>
      <c r="F1" s="344"/>
      <c r="G1" s="344"/>
    </row>
    <row r="2" ht="14.25">
      <c r="A2" s="166"/>
    </row>
    <row r="3" spans="1:7" ht="15" customHeight="1">
      <c r="A3" s="345" t="s">
        <v>541</v>
      </c>
      <c r="B3" s="345"/>
      <c r="C3" s="345"/>
      <c r="D3" s="345"/>
      <c r="E3" s="345"/>
      <c r="F3" s="345"/>
      <c r="G3" s="345"/>
    </row>
    <row r="4" spans="1:7" ht="15" customHeight="1">
      <c r="A4" s="345" t="s">
        <v>393</v>
      </c>
      <c r="B4" s="346" t="s">
        <v>405</v>
      </c>
      <c r="C4" s="346"/>
      <c r="D4" s="346"/>
      <c r="E4" s="347" t="s">
        <v>493</v>
      </c>
      <c r="F4" s="347" t="s">
        <v>494</v>
      </c>
      <c r="G4" s="347" t="s">
        <v>536</v>
      </c>
    </row>
    <row r="5" spans="1:7" ht="51.75" customHeight="1">
      <c r="A5" s="345"/>
      <c r="B5" s="240" t="s">
        <v>406</v>
      </c>
      <c r="C5" s="240" t="s">
        <v>407</v>
      </c>
      <c r="D5" s="240" t="s">
        <v>408</v>
      </c>
      <c r="E5" s="347"/>
      <c r="F5" s="347"/>
      <c r="G5" s="347"/>
    </row>
    <row r="6" spans="1:7" ht="21" customHeight="1">
      <c r="A6" s="36">
        <v>74</v>
      </c>
      <c r="B6" s="181">
        <v>10</v>
      </c>
      <c r="C6" s="181">
        <v>5</v>
      </c>
      <c r="D6" s="181">
        <v>9</v>
      </c>
      <c r="E6" s="181">
        <v>5</v>
      </c>
      <c r="F6" s="181">
        <v>21</v>
      </c>
      <c r="G6" s="181">
        <v>24</v>
      </c>
    </row>
    <row r="7" ht="14.25">
      <c r="A7" s="166"/>
    </row>
  </sheetData>
  <sheetProtection/>
  <mergeCells count="7">
    <mergeCell ref="A1:G1"/>
    <mergeCell ref="A3:G3"/>
    <mergeCell ref="A4:A5"/>
    <mergeCell ref="B4:D4"/>
    <mergeCell ref="E4:E5"/>
    <mergeCell ref="F4:F5"/>
    <mergeCell ref="G4:G5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9.25390625" style="0" customWidth="1"/>
    <col min="4" max="4" width="10.375" style="0" customWidth="1"/>
    <col min="5" max="5" width="11.00390625" style="0" customWidth="1"/>
    <col min="6" max="6" width="12.375" style="0" customWidth="1"/>
    <col min="7" max="7" width="10.75390625" style="0" customWidth="1"/>
  </cols>
  <sheetData>
    <row r="1" spans="1:9" ht="52.5" customHeight="1">
      <c r="A1" s="350" t="s">
        <v>545</v>
      </c>
      <c r="B1" s="350"/>
      <c r="C1" s="350"/>
      <c r="D1" s="350"/>
      <c r="E1" s="350"/>
      <c r="F1" s="350"/>
      <c r="G1" s="350"/>
      <c r="H1" s="350"/>
      <c r="I1" s="252"/>
    </row>
    <row r="2" spans="1:7" ht="12.75">
      <c r="A2" s="46"/>
      <c r="B2" s="45"/>
      <c r="C2" s="45"/>
      <c r="D2" s="45"/>
      <c r="E2" s="45"/>
      <c r="F2" s="45"/>
      <c r="G2" s="45"/>
    </row>
    <row r="3" spans="1:7" ht="12.75" customHeight="1">
      <c r="A3" s="348" t="s">
        <v>393</v>
      </c>
      <c r="B3" s="349" t="s">
        <v>226</v>
      </c>
      <c r="C3" s="349"/>
      <c r="D3" s="349"/>
      <c r="E3" s="349"/>
      <c r="F3" s="349"/>
      <c r="G3" s="349"/>
    </row>
    <row r="4" spans="1:7" ht="31.5">
      <c r="A4" s="348"/>
      <c r="B4" s="75" t="s">
        <v>521</v>
      </c>
      <c r="C4" s="75" t="s">
        <v>144</v>
      </c>
      <c r="D4" s="75" t="s">
        <v>492</v>
      </c>
      <c r="E4" s="75" t="s">
        <v>27</v>
      </c>
      <c r="F4" s="75" t="s">
        <v>28</v>
      </c>
      <c r="G4" s="75" t="s">
        <v>145</v>
      </c>
    </row>
    <row r="5" spans="1:7" ht="12.75">
      <c r="A5" s="76">
        <v>65</v>
      </c>
      <c r="B5" s="77">
        <v>3</v>
      </c>
      <c r="C5" s="77">
        <v>1</v>
      </c>
      <c r="D5" s="77">
        <v>25</v>
      </c>
      <c r="E5" s="77">
        <v>23</v>
      </c>
      <c r="F5" s="77">
        <v>10</v>
      </c>
      <c r="G5" s="77">
        <v>3</v>
      </c>
    </row>
  </sheetData>
  <sheetProtection/>
  <mergeCells count="3">
    <mergeCell ref="A3:A4"/>
    <mergeCell ref="B3:G3"/>
    <mergeCell ref="A1:H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User</cp:lastModifiedBy>
  <cp:lastPrinted>2015-01-16T10:58:33Z</cp:lastPrinted>
  <dcterms:created xsi:type="dcterms:W3CDTF">2003-01-08T04:17:33Z</dcterms:created>
  <dcterms:modified xsi:type="dcterms:W3CDTF">2015-01-16T11:01:19Z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